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715" windowHeight="9285" tabRatio="970" activeTab="3"/>
  </bookViews>
  <sheets>
    <sheet name="Formulario 4 Solicitud" sheetId="23" r:id="rId1"/>
    <sheet name="Formulario 6 - Informe " sheetId="25" r:id="rId2"/>
    <sheet name="COMPROMISO" sheetId="24" r:id="rId3"/>
    <sheet name="Rendición Exterior" sheetId="26" r:id="rId4"/>
    <sheet name="DDJJ - Exterior" sheetId="27" r:id="rId5"/>
    <sheet name="DATOS" sheetId="4" r:id="rId6"/>
  </sheets>
  <externalReferences>
    <externalReference r:id="rId7"/>
    <externalReference r:id="rId8"/>
  </externalReferences>
  <definedNames>
    <definedName name="_xlnm._FilterDatabase" localSheetId="5" hidden="1">DATOS!$F$2:$J$2</definedName>
    <definedName name="_xlnm.Print_Area" localSheetId="4">'DDJJ - Exterior'!$A$1:$I$48</definedName>
    <definedName name="_xlnm.Print_Area" localSheetId="3">'Rendición Exterior'!$A$1:$J$53</definedName>
  </definedNames>
  <calcPr calcId="144525"/>
</workbook>
</file>

<file path=xl/calcChain.xml><?xml version="1.0" encoding="utf-8"?>
<calcChain xmlns="http://schemas.openxmlformats.org/spreadsheetml/2006/main">
  <c r="H9" i="24" l="1"/>
  <c r="G33" i="27" l="1"/>
  <c r="G32" i="27"/>
  <c r="G29" i="27"/>
  <c r="C16" i="27"/>
  <c r="E15" i="27"/>
  <c r="D14" i="27"/>
  <c r="I12" i="27"/>
  <c r="I43" i="26"/>
  <c r="I41" i="26"/>
  <c r="I42" i="26"/>
  <c r="I40" i="26"/>
  <c r="I30" i="26"/>
  <c r="I29" i="26"/>
  <c r="I28" i="26"/>
  <c r="I27" i="26"/>
  <c r="I24" i="26"/>
  <c r="E15" i="26"/>
  <c r="E17" i="27" s="1"/>
  <c r="J14" i="26"/>
  <c r="I10" i="26"/>
  <c r="F47" i="27" l="1"/>
  <c r="G48" i="27"/>
  <c r="C10" i="26"/>
  <c r="G52" i="26" s="1"/>
  <c r="H53" i="26"/>
  <c r="I45" i="26"/>
  <c r="I46" i="26" l="1"/>
  <c r="I47" i="26"/>
  <c r="I16" i="27" s="1"/>
  <c r="J562" i="4" l="1"/>
  <c r="J561" i="4"/>
  <c r="J560" i="4"/>
  <c r="J559" i="4"/>
  <c r="J558" i="4"/>
  <c r="J557" i="4"/>
  <c r="J556" i="4"/>
  <c r="J555" i="4"/>
  <c r="J554" i="4"/>
  <c r="J553" i="4"/>
  <c r="J552" i="4"/>
  <c r="J551" i="4"/>
  <c r="J550" i="4"/>
  <c r="J549" i="4"/>
  <c r="J548" i="4"/>
  <c r="J547" i="4"/>
  <c r="J546" i="4"/>
  <c r="J545" i="4"/>
  <c r="J544" i="4"/>
  <c r="J543" i="4"/>
  <c r="J542" i="4"/>
  <c r="J541" i="4"/>
  <c r="J540" i="4"/>
  <c r="J539" i="4"/>
  <c r="J538" i="4"/>
  <c r="J537" i="4"/>
  <c r="J536" i="4"/>
  <c r="J535" i="4"/>
  <c r="J534" i="4"/>
  <c r="J533" i="4"/>
  <c r="J532" i="4"/>
  <c r="J531" i="4"/>
  <c r="J530" i="4"/>
  <c r="J529" i="4"/>
  <c r="J528" i="4"/>
  <c r="J527" i="4"/>
  <c r="J526" i="4"/>
  <c r="J525" i="4"/>
  <c r="J524" i="4"/>
  <c r="J523" i="4"/>
  <c r="J522" i="4"/>
  <c r="J521" i="4"/>
  <c r="J520" i="4"/>
  <c r="J519" i="4"/>
  <c r="J518" i="4"/>
  <c r="J517" i="4"/>
  <c r="J516" i="4"/>
  <c r="J515" i="4"/>
  <c r="J514" i="4"/>
  <c r="J513" i="4"/>
  <c r="J512" i="4"/>
  <c r="J511" i="4"/>
  <c r="J510" i="4"/>
  <c r="J509" i="4"/>
  <c r="J508" i="4"/>
  <c r="J507" i="4"/>
  <c r="J506" i="4"/>
  <c r="J505" i="4"/>
  <c r="J504" i="4"/>
  <c r="J503" i="4"/>
  <c r="J502" i="4"/>
  <c r="J501" i="4"/>
  <c r="J500" i="4"/>
  <c r="J499" i="4"/>
  <c r="J498" i="4"/>
  <c r="J497" i="4"/>
  <c r="J496" i="4"/>
  <c r="J495" i="4"/>
  <c r="J494" i="4"/>
  <c r="J493" i="4"/>
  <c r="J492" i="4"/>
  <c r="J491" i="4"/>
  <c r="J490" i="4"/>
  <c r="J489" i="4"/>
  <c r="J488" i="4"/>
  <c r="J487" i="4"/>
  <c r="J486" i="4"/>
  <c r="J485" i="4"/>
  <c r="J484" i="4"/>
  <c r="J483" i="4"/>
  <c r="J482" i="4"/>
  <c r="J481" i="4"/>
  <c r="J480" i="4"/>
  <c r="J479" i="4"/>
  <c r="J478" i="4"/>
  <c r="J477" i="4"/>
  <c r="J476" i="4"/>
  <c r="J475" i="4"/>
  <c r="J474" i="4"/>
  <c r="J473" i="4"/>
  <c r="J472" i="4"/>
  <c r="J471" i="4"/>
  <c r="J470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4" i="4"/>
  <c r="J453" i="4"/>
  <c r="J452" i="4"/>
  <c r="J451" i="4"/>
  <c r="J450" i="4"/>
  <c r="J449" i="4"/>
  <c r="J448" i="4"/>
  <c r="J447" i="4"/>
  <c r="J446" i="4"/>
  <c r="J445" i="4"/>
  <c r="J444" i="4"/>
  <c r="J443" i="4"/>
  <c r="J442" i="4"/>
  <c r="J441" i="4"/>
  <c r="J440" i="4"/>
  <c r="J439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</calcChain>
</file>

<file path=xl/sharedStrings.xml><?xml version="1.0" encoding="utf-8"?>
<sst xmlns="http://schemas.openxmlformats.org/spreadsheetml/2006/main" count="2471" uniqueCount="1359">
  <si>
    <t>Código POA:</t>
  </si>
  <si>
    <t>Planificada</t>
  </si>
  <si>
    <t xml:space="preserve">Imprevista </t>
  </si>
  <si>
    <t>ACTIVIDAD</t>
  </si>
  <si>
    <t>Tipo de actividad:</t>
  </si>
  <si>
    <t>FUNCIONARIO/S ASIGNADO/S A LA COMISIÓN</t>
  </si>
  <si>
    <t>N°</t>
  </si>
  <si>
    <t xml:space="preserve">C.I. N° </t>
  </si>
  <si>
    <t>Nombre y Apellido</t>
  </si>
  <si>
    <t>Dependencia Solicitante:</t>
  </si>
  <si>
    <t>Fecha de solicitud:</t>
  </si>
  <si>
    <t>Fecha inicio de viaje:</t>
  </si>
  <si>
    <t>Fecha de retorno:</t>
  </si>
  <si>
    <t>50 KM</t>
  </si>
  <si>
    <t>SI</t>
  </si>
  <si>
    <t>NO</t>
  </si>
  <si>
    <t>MOVILIDAD</t>
  </si>
  <si>
    <t xml:space="preserve">Estado </t>
  </si>
  <si>
    <t>Público</t>
  </si>
  <si>
    <t>Particular</t>
  </si>
  <si>
    <t>Centro de Investigación Capitán Miranda</t>
  </si>
  <si>
    <t>Centro de Investigación Hernando Bertoni</t>
  </si>
  <si>
    <t xml:space="preserve">Departamento de Servicios Generales </t>
  </si>
  <si>
    <t xml:space="preserve">Departamento de Transporte y Talleres </t>
  </si>
  <si>
    <t xml:space="preserve">Departamento de Patrimonio </t>
  </si>
  <si>
    <t>Dirección de Gabinete</t>
  </si>
  <si>
    <t>Dir. de Gestión y Desarrollo de las Personas</t>
  </si>
  <si>
    <t>Dirección de Transferencia de Tecnología</t>
  </si>
  <si>
    <t>Dirección Gral. de Administración y Finanzas</t>
  </si>
  <si>
    <t>Campo Experimental de Arroz</t>
  </si>
  <si>
    <t xml:space="preserve">Dirección General de Planificación </t>
  </si>
  <si>
    <t>Campo Experimental San Juan Bautista</t>
  </si>
  <si>
    <t>Dirección de Agronegocios</t>
  </si>
  <si>
    <t xml:space="preserve">Dirección Gral. de Prog. de Investigación </t>
  </si>
  <si>
    <t>Dirección de Obras e Infraestructura</t>
  </si>
  <si>
    <t>Centro de Investigación Hernando Bertoni - KOPIA</t>
  </si>
  <si>
    <t>Campo Experimental Yhovy</t>
  </si>
  <si>
    <t>Dirección de Auditoría Interna</t>
  </si>
  <si>
    <t>Centro de Inv. de Agricultura Familiar</t>
  </si>
  <si>
    <t>Centro de Investigación Barrerito</t>
  </si>
  <si>
    <t>Dirección de Agroindustria</t>
  </si>
  <si>
    <t>Dirección Ejecutiva</t>
  </si>
  <si>
    <t xml:space="preserve">Dirección de Anticorrupción </t>
  </si>
  <si>
    <t xml:space="preserve">PRESIDENCIA </t>
  </si>
  <si>
    <t>Programa de Inv. Pecuaria - Apicultura</t>
  </si>
  <si>
    <t>Dirección Gral. de CI y CE</t>
  </si>
  <si>
    <t>Centro de Investigación Chaco Central - km 412</t>
  </si>
  <si>
    <t>Centro de Inv. de Agricultura Familiar- KOPIA</t>
  </si>
  <si>
    <t>Departamento de Adq. y Suministro</t>
  </si>
  <si>
    <t>DGTIC</t>
  </si>
  <si>
    <t>Campo Experimental de Caña de Azúcar</t>
  </si>
  <si>
    <t>Campo Experimental Tomas R. Pereira</t>
  </si>
  <si>
    <t>Centro de Investigación Hernando Bertoni - KoLFACI</t>
  </si>
  <si>
    <t>Dirección Administrativa</t>
  </si>
  <si>
    <t xml:space="preserve">Dirección de Comunicación Institucional </t>
  </si>
  <si>
    <t xml:space="preserve">Departamento de Tesoreria </t>
  </si>
  <si>
    <t xml:space="preserve">Programa de Investigación Pecuaria </t>
  </si>
  <si>
    <t xml:space="preserve">Dirección de Asesoría Jurídica </t>
  </si>
  <si>
    <t>Campo Experimental San Juan Bautista - KOPIA</t>
  </si>
  <si>
    <t xml:space="preserve">Dirección de Investigación Agrícola </t>
  </si>
  <si>
    <t>Coordinación Gral. De Proyectos</t>
  </si>
  <si>
    <t>Dirección de Genero y Juventud Rural</t>
  </si>
  <si>
    <t>Campo Experimental de Arroz- KOPIA</t>
  </si>
  <si>
    <t>Dirección Gral. de Prog. de Investigación - FONTAGRO</t>
  </si>
  <si>
    <t>Programa de Investigación Pecuaria - FONTAGRO</t>
  </si>
  <si>
    <t>Centro de Investigación Chaco Central - FONTAGRO</t>
  </si>
  <si>
    <t xml:space="preserve">Direccion Gral. de Inv. Pecuaria </t>
  </si>
  <si>
    <t>Departamento de Contabilidad</t>
  </si>
  <si>
    <t>Producto Específico o 
actividad imprevista:</t>
  </si>
  <si>
    <t>DEPENDENCIA</t>
  </si>
  <si>
    <t>FUNCIONARIOS</t>
  </si>
  <si>
    <t>Cédula</t>
  </si>
  <si>
    <t>Tip.Func.</t>
  </si>
  <si>
    <t>Apellido</t>
  </si>
  <si>
    <t>Nombre</t>
  </si>
  <si>
    <t>función</t>
  </si>
  <si>
    <t>Jornalero</t>
  </si>
  <si>
    <t>DUARTE</t>
  </si>
  <si>
    <t>REINALDO</t>
  </si>
  <si>
    <t>PERSONAL DE CAMPO</t>
  </si>
  <si>
    <t>PANIAGUA LOPEZ</t>
  </si>
  <si>
    <t>BERNARDINO</t>
  </si>
  <si>
    <t>AUXILIAR DE SERVICIOS</t>
  </si>
  <si>
    <t>ORTIZ</t>
  </si>
  <si>
    <t>LIBRADO</t>
  </si>
  <si>
    <t>Permanente</t>
  </si>
  <si>
    <t>VILLALBA GIMENEZ</t>
  </si>
  <si>
    <t>PEDRO</t>
  </si>
  <si>
    <t>TECNICO</t>
  </si>
  <si>
    <t>ARCE CARDOZO</t>
  </si>
  <si>
    <t>OSMAR RICARDO</t>
  </si>
  <si>
    <t>JEFE DE CAMPO</t>
  </si>
  <si>
    <t>GONZALEZ RAMIREZ</t>
  </si>
  <si>
    <t>LOURDES</t>
  </si>
  <si>
    <t>ASISTENTE TECNICO</t>
  </si>
  <si>
    <t>Honorario Profesional</t>
  </si>
  <si>
    <t>VILLALBA ARRIOLA</t>
  </si>
  <si>
    <t>CARMEN</t>
  </si>
  <si>
    <t>ASISTENTE ADMINISTRATIVO</t>
  </si>
  <si>
    <t>ALCIDES RUBEN</t>
  </si>
  <si>
    <t>INVESTIGADOR JUNIOR</t>
  </si>
  <si>
    <t>SANABRIA</t>
  </si>
  <si>
    <t>JUAN ANGEL</t>
  </si>
  <si>
    <t>PEDROZO</t>
  </si>
  <si>
    <t>ALBERTO ALCIDES</t>
  </si>
  <si>
    <t>ETCHEVERRY</t>
  </si>
  <si>
    <t>ALEXANDRO</t>
  </si>
  <si>
    <t>VILLAGRA</t>
  </si>
  <si>
    <t>ISIDRO</t>
  </si>
  <si>
    <t>ADOLFO</t>
  </si>
  <si>
    <t>CARDOZO</t>
  </si>
  <si>
    <t>SERGIO RENE</t>
  </si>
  <si>
    <t>ACOSTA</t>
  </si>
  <si>
    <t>MARTHA RAMONA</t>
  </si>
  <si>
    <t>FERNANDEZ MACAREÑO</t>
  </si>
  <si>
    <t>AGUSTIN</t>
  </si>
  <si>
    <t>Personal Tecnico</t>
  </si>
  <si>
    <t>CORONEL</t>
  </si>
  <si>
    <t>ALFREDO</t>
  </si>
  <si>
    <t>GONZALEZ</t>
  </si>
  <si>
    <t>RUBEN DARIO</t>
  </si>
  <si>
    <t>ESPINOLA</t>
  </si>
  <si>
    <t>RAMON</t>
  </si>
  <si>
    <t>TRACTORISTA</t>
  </si>
  <si>
    <t>NUÑEZ BENITEZ</t>
  </si>
  <si>
    <t>TEODORO</t>
  </si>
  <si>
    <t>JEFE INTERINO</t>
  </si>
  <si>
    <t>BAZAN ECHAGUE</t>
  </si>
  <si>
    <t>SOTERO</t>
  </si>
  <si>
    <t>SERENO</t>
  </si>
  <si>
    <t>CHAMORRO GENES</t>
  </si>
  <si>
    <t>BLAS</t>
  </si>
  <si>
    <t>LOVERA CUELLAR</t>
  </si>
  <si>
    <t>PABLO DAMIÁN</t>
  </si>
  <si>
    <t>ASISTENTE DE INVESTIGACION</t>
  </si>
  <si>
    <t>AGUERO SANABRIA</t>
  </si>
  <si>
    <t>LETICIA MABEL</t>
  </si>
  <si>
    <t>AUXILIAR</t>
  </si>
  <si>
    <t>CHIRIFE CHAPARRO</t>
  </si>
  <si>
    <t>SILVIA VANESSA</t>
  </si>
  <si>
    <t>MORA SILVA</t>
  </si>
  <si>
    <t>SANDRO ISMAEL</t>
  </si>
  <si>
    <t>LIMPIADOR/A</t>
  </si>
  <si>
    <t>SEGOVIA</t>
  </si>
  <si>
    <t>ERNESTO RAMON</t>
  </si>
  <si>
    <t>ESPINOLA BENITEZ</t>
  </si>
  <si>
    <t>LEONIDO</t>
  </si>
  <si>
    <t>GUILLEN AVEIRO</t>
  </si>
  <si>
    <t>SATURNINO</t>
  </si>
  <si>
    <t>TRACTORISTA - MECANICO</t>
  </si>
  <si>
    <t>LOPEZ ALFONSO</t>
  </si>
  <si>
    <t>RODRIGO MARIA</t>
  </si>
  <si>
    <t>JEFE INTERINO DE DEPARTAMENTO</t>
  </si>
  <si>
    <t>GONZALEZ SANCHEZ</t>
  </si>
  <si>
    <t>ANIBAL ABRAHAN</t>
  </si>
  <si>
    <t>ESPINOZA BAEZ</t>
  </si>
  <si>
    <t>LUIS FERNANDO</t>
  </si>
  <si>
    <t>JEFE INTERINO DE PROGRAMA</t>
  </si>
  <si>
    <t>ALVAREZ BARRIOS</t>
  </si>
  <si>
    <t>ISABELINO</t>
  </si>
  <si>
    <t>VALERIO</t>
  </si>
  <si>
    <t>SAUCEDO SILVERO</t>
  </si>
  <si>
    <t>GERMAN</t>
  </si>
  <si>
    <t>ESCOBAR AMARILLA</t>
  </si>
  <si>
    <t>ASCENCIO</t>
  </si>
  <si>
    <t>ESPINOLA ALMADA</t>
  </si>
  <si>
    <t>DARIO ANTONIO</t>
  </si>
  <si>
    <t>PRIETO FERNÁNDEZ</t>
  </si>
  <si>
    <t>ADRIANO</t>
  </si>
  <si>
    <t>FERNANDEZ NUÑEZ</t>
  </si>
  <si>
    <t>ALBERTO</t>
  </si>
  <si>
    <t>GIMENEZ PIZZURNO</t>
  </si>
  <si>
    <t>ARIEL FABIAN</t>
  </si>
  <si>
    <t>ENCARGADO ADMINIST. Y DEL SIRH</t>
  </si>
  <si>
    <t>ZARATE ESPINOLA</t>
  </si>
  <si>
    <t>ENRIQUE</t>
  </si>
  <si>
    <t>CABRERA AQUINO</t>
  </si>
  <si>
    <t>MARIA DE LOURDE</t>
  </si>
  <si>
    <t>DIAZ GONZALEZ</t>
  </si>
  <si>
    <t>MARIA ESTELA</t>
  </si>
  <si>
    <t>ORELLA TABOADA</t>
  </si>
  <si>
    <t>ALL FRANCIS</t>
  </si>
  <si>
    <t>ALVAREZ ZARATE</t>
  </si>
  <si>
    <t>NESTOR DAVID</t>
  </si>
  <si>
    <t>GIMENEZ RESQUIN</t>
  </si>
  <si>
    <t>FATIMA ELIZABETH</t>
  </si>
  <si>
    <t>TECNICA</t>
  </si>
  <si>
    <t>MERCADO ACOSTA</t>
  </si>
  <si>
    <t>ELIO ANIBAL</t>
  </si>
  <si>
    <t>PROFESIONAL TECNICO</t>
  </si>
  <si>
    <t>BRIZUEÑA LOPEZ</t>
  </si>
  <si>
    <t>JORGE MARTIN</t>
  </si>
  <si>
    <t>GODOY RIVERO</t>
  </si>
  <si>
    <t>GILBERTO</t>
  </si>
  <si>
    <t>GOMEZ BAEZ</t>
  </si>
  <si>
    <t>FRANCISCO</t>
  </si>
  <si>
    <t>IBARRA OLHAGARAY</t>
  </si>
  <si>
    <t>JOSE FRANCISCO</t>
  </si>
  <si>
    <t>SILVA NUÑEZ</t>
  </si>
  <si>
    <t>PASCUAL</t>
  </si>
  <si>
    <t>GOMEZ MOREL</t>
  </si>
  <si>
    <t>FRANCISCO ALCIBIADES</t>
  </si>
  <si>
    <t>ORUE ESPINOLA</t>
  </si>
  <si>
    <t>ARISTIDES</t>
  </si>
  <si>
    <t>CESAR</t>
  </si>
  <si>
    <t>FIGUEREDO FRANCO</t>
  </si>
  <si>
    <t>MIGUEL ALCIDES</t>
  </si>
  <si>
    <t>ZARZA GONZALEZ</t>
  </si>
  <si>
    <t>VIDAL</t>
  </si>
  <si>
    <t>TORRES ROLON</t>
  </si>
  <si>
    <t>MARIA ELISA</t>
  </si>
  <si>
    <t>NEXO ADMINISTRATIVO</t>
  </si>
  <si>
    <t>GONZALEZ SANABRIA</t>
  </si>
  <si>
    <t>NANCY</t>
  </si>
  <si>
    <t>CARLOS DIOSNEL</t>
  </si>
  <si>
    <t>IRALA GONZÁLEZ</t>
  </si>
  <si>
    <t>RICHARD FABIÁN</t>
  </si>
  <si>
    <t>GIMENEZ TROCHE</t>
  </si>
  <si>
    <t>FERNANDO</t>
  </si>
  <si>
    <t>ADMINISTRATIVO</t>
  </si>
  <si>
    <t>VELOZO GÓMEZ</t>
  </si>
  <si>
    <t>MIGUEL ALBERTO</t>
  </si>
  <si>
    <t>CHAPARRO GUILLEN</t>
  </si>
  <si>
    <t>HUGO</t>
  </si>
  <si>
    <t>GUILLEN</t>
  </si>
  <si>
    <t>MARTIN EMILIO</t>
  </si>
  <si>
    <t>AÑAZCO GAYOSO</t>
  </si>
  <si>
    <t>NANCY ADELA</t>
  </si>
  <si>
    <t>GAVILAN ACOSTA</t>
  </si>
  <si>
    <t>LORENZO</t>
  </si>
  <si>
    <t>OSCAR</t>
  </si>
  <si>
    <t>PEREIRA</t>
  </si>
  <si>
    <t>AMANCIO</t>
  </si>
  <si>
    <t>HIGINIO</t>
  </si>
  <si>
    <t>GONZALEZ ROJAS</t>
  </si>
  <si>
    <t>LUIS MARIA</t>
  </si>
  <si>
    <t>LOPEZ</t>
  </si>
  <si>
    <t>CIPRIANO</t>
  </si>
  <si>
    <t>FERREIRA GONZALEZ</t>
  </si>
  <si>
    <t>CRISTHIAN VICENTE</t>
  </si>
  <si>
    <t>CHAPARRO AGUERO</t>
  </si>
  <si>
    <t>HECTOR OMAR</t>
  </si>
  <si>
    <t>CONSULTOR/A</t>
  </si>
  <si>
    <t>MASCAREÑO BAEZ</t>
  </si>
  <si>
    <t>CELINO ANTONIO</t>
  </si>
  <si>
    <t>MORINIGO PAREDES</t>
  </si>
  <si>
    <t>JOSE FELIX</t>
  </si>
  <si>
    <t>MORINIGO BENITEZ</t>
  </si>
  <si>
    <t>GREGORIO</t>
  </si>
  <si>
    <t>RODRIGUEZ SANCHEZ</t>
  </si>
  <si>
    <t>MARIO RAMON</t>
  </si>
  <si>
    <t>LEGUIZAMON PENAYO</t>
  </si>
  <si>
    <t>HILDA MARIA</t>
  </si>
  <si>
    <t>OLIVEIRA ESCALANTE</t>
  </si>
  <si>
    <t>GUSTAVO BERNABE</t>
  </si>
  <si>
    <t>GALEANO LUGO</t>
  </si>
  <si>
    <t>EUSEBIO</t>
  </si>
  <si>
    <t>BENITEZ</t>
  </si>
  <si>
    <t>EUGENIO</t>
  </si>
  <si>
    <t>PEDROZO NUÑEZ</t>
  </si>
  <si>
    <t>JUAN AGUSTIN</t>
  </si>
  <si>
    <t>SOSA ROMERO</t>
  </si>
  <si>
    <t>HUGO ALBERTO</t>
  </si>
  <si>
    <t>ENCARG.PERSONAL-DISE SAN LORENZO</t>
  </si>
  <si>
    <t>GONZALEZ DE PARRA</t>
  </si>
  <si>
    <t>SANDRA SOLEDAD</t>
  </si>
  <si>
    <t>PEDROZO GIMENEZ</t>
  </si>
  <si>
    <t>EGIDIO</t>
  </si>
  <si>
    <t>QUIÑONEZ</t>
  </si>
  <si>
    <t>TERESA NOEMI</t>
  </si>
  <si>
    <t>ASISTENTE DE TALENTO HUMANO</t>
  </si>
  <si>
    <t>BAEZ VERDUN</t>
  </si>
  <si>
    <t>MARCELO RAMON</t>
  </si>
  <si>
    <t>ENCARGADO</t>
  </si>
  <si>
    <t>CACERES ROMERO</t>
  </si>
  <si>
    <t>LOURDES CAROLINA</t>
  </si>
  <si>
    <t>ASISTENTE</t>
  </si>
  <si>
    <t>PEDROZO FRANCO</t>
  </si>
  <si>
    <t>ARNULFO</t>
  </si>
  <si>
    <t>VARGAS</t>
  </si>
  <si>
    <t>HUGO CESAR</t>
  </si>
  <si>
    <t>PAREDES AGUERO</t>
  </si>
  <si>
    <t>CANDIDA PATRICIA</t>
  </si>
  <si>
    <t>PARRA ROLON</t>
  </si>
  <si>
    <t>MARIO LUIS</t>
  </si>
  <si>
    <t>VERDUN SEGOVIA</t>
  </si>
  <si>
    <t>DIEGO ALBAR</t>
  </si>
  <si>
    <t>BORDON PELOZO</t>
  </si>
  <si>
    <t>MARIELA ISABEL</t>
  </si>
  <si>
    <t>FERRIOL</t>
  </si>
  <si>
    <t>MIGUEL FLORENTIN</t>
  </si>
  <si>
    <t>CARDOZO MEZA</t>
  </si>
  <si>
    <t>DEL ROSARIO ELIZABETH</t>
  </si>
  <si>
    <t>VERDUN</t>
  </si>
  <si>
    <t>IRMA MARINA</t>
  </si>
  <si>
    <t>UGARTE DAVALOS</t>
  </si>
  <si>
    <t>MARIO</t>
  </si>
  <si>
    <t>EDER IDELIN</t>
  </si>
  <si>
    <t>RODRIGUEZ ESPINOLA</t>
  </si>
  <si>
    <t>JESSICA MARIA</t>
  </si>
  <si>
    <t>CANDIA DE BRITEZ</t>
  </si>
  <si>
    <t>STELLA MARY</t>
  </si>
  <si>
    <t>DIRECTORA</t>
  </si>
  <si>
    <t>VERA LOPEZ</t>
  </si>
  <si>
    <t>ROGELIO</t>
  </si>
  <si>
    <t>PINTOS GONZALEZ</t>
  </si>
  <si>
    <t>ALCIDES OVIDIO</t>
  </si>
  <si>
    <t>CHOFER</t>
  </si>
  <si>
    <t>DIAZ VAZQUEZ</t>
  </si>
  <si>
    <t>MARIO MIGDONIO</t>
  </si>
  <si>
    <t>GONZALEZ DE ALTAMIRANO</t>
  </si>
  <si>
    <t>ALODIA CONCEPCION</t>
  </si>
  <si>
    <t>JEFA PROG. DE INV. DE SOJA</t>
  </si>
  <si>
    <t>CESPEDES ZALAZAR</t>
  </si>
  <si>
    <t>LILIAN LEONOR</t>
  </si>
  <si>
    <t>ENCARGADA</t>
  </si>
  <si>
    <t>BOGADO SOSA</t>
  </si>
  <si>
    <t>EGON ANDRES</t>
  </si>
  <si>
    <t>COORDINADOR/A TECNICO/A</t>
  </si>
  <si>
    <t>BAEZ</t>
  </si>
  <si>
    <t>VICTORIO</t>
  </si>
  <si>
    <t>VIGO VILLALBA</t>
  </si>
  <si>
    <t>CLAUDIO</t>
  </si>
  <si>
    <t>ALTAMIRANO BRITEZ</t>
  </si>
  <si>
    <t>CASIANO</t>
  </si>
  <si>
    <t>EPIFANIO</t>
  </si>
  <si>
    <t>CAÑETE GIMENEZ</t>
  </si>
  <si>
    <t>BENJAMIN RAFAEL</t>
  </si>
  <si>
    <t>ALMADA ALTAMIRANO</t>
  </si>
  <si>
    <t>ANUNCIO</t>
  </si>
  <si>
    <t>BARRIOS LEZCANO</t>
  </si>
  <si>
    <t>RUPERTO</t>
  </si>
  <si>
    <t>PALACIOS MORINIGO</t>
  </si>
  <si>
    <t>ADRIAN</t>
  </si>
  <si>
    <t>ZAYAS CANTERO</t>
  </si>
  <si>
    <t>EUSTAQUIO</t>
  </si>
  <si>
    <t>ESPINOZA MOREL</t>
  </si>
  <si>
    <t>NANCY NOEMI</t>
  </si>
  <si>
    <t>CASTILLO GALEANO</t>
  </si>
  <si>
    <t>SILVIO</t>
  </si>
  <si>
    <t>Comisionado al IPTA</t>
  </si>
  <si>
    <t>JARA ALVAREZ</t>
  </si>
  <si>
    <t>VICTOR</t>
  </si>
  <si>
    <t>MOREL YURENKA</t>
  </si>
  <si>
    <t>VIVALDO</t>
  </si>
  <si>
    <t>GUADALUPE LUCIANO</t>
  </si>
  <si>
    <t>MOREL ALTAMIRANO</t>
  </si>
  <si>
    <t>JULIO CESAR</t>
  </si>
  <si>
    <t>SZOSTAK ZAYAS</t>
  </si>
  <si>
    <t>JAVIER EMILIO</t>
  </si>
  <si>
    <t>RODRIGUEZ RIOS</t>
  </si>
  <si>
    <t>PATRICIA EVANGELISTA</t>
  </si>
  <si>
    <t>INVESTIGADOR</t>
  </si>
  <si>
    <t>LOPEZ VIVEROS</t>
  </si>
  <si>
    <t>CELSO NICOLAS</t>
  </si>
  <si>
    <t>YEZA AMARILLA</t>
  </si>
  <si>
    <t>MARIA BEATRIZ</t>
  </si>
  <si>
    <t>BENITEZ GAUTO</t>
  </si>
  <si>
    <t>PEDRO PASCUAL</t>
  </si>
  <si>
    <t>ESCOBAR FRUTOS</t>
  </si>
  <si>
    <t>MAXIMA ELIZABETH</t>
  </si>
  <si>
    <t>STELNISKI SOWA</t>
  </si>
  <si>
    <t>JORGE</t>
  </si>
  <si>
    <t>MECANICO DE TALLER</t>
  </si>
  <si>
    <t>GUTIERREZ PAEZ</t>
  </si>
  <si>
    <t>OLIMPIO</t>
  </si>
  <si>
    <t>A  CUMPLIR FUNCIONES DE APOYO</t>
  </si>
  <si>
    <t>CENTURION ZALDIVAR</t>
  </si>
  <si>
    <t>NILSA CONCEPCION</t>
  </si>
  <si>
    <t>ARNOLD PEREZ</t>
  </si>
  <si>
    <t>ANA LAURA</t>
  </si>
  <si>
    <t>CASTILLO AYALA</t>
  </si>
  <si>
    <t>DOMINGO</t>
  </si>
  <si>
    <t>RODRIGUEZ</t>
  </si>
  <si>
    <t>SCHOLZ DRODOWSKI</t>
  </si>
  <si>
    <t>RUTH FABIOLA</t>
  </si>
  <si>
    <t>BECADO/A</t>
  </si>
  <si>
    <t>OLAZAR BENITEZ</t>
  </si>
  <si>
    <t>JUAN FRANCISCO</t>
  </si>
  <si>
    <t>OPERADOR DE MAQUINARIAS</t>
  </si>
  <si>
    <t>AQUINO</t>
  </si>
  <si>
    <t>FATIMA ELIZABECHT</t>
  </si>
  <si>
    <t>ARSENIO</t>
  </si>
  <si>
    <t>SERVICIOS GENERALES</t>
  </si>
  <si>
    <t>BOBADILLA GIMENEZ</t>
  </si>
  <si>
    <t>NATHALIA SARAHI</t>
  </si>
  <si>
    <t>VERDUN MOREL</t>
  </si>
  <si>
    <t>ADALBERTO</t>
  </si>
  <si>
    <t>PEREIRA ALONSO</t>
  </si>
  <si>
    <t>FAVIO ARIEL</t>
  </si>
  <si>
    <t>RESPONSABLE SIRH Y NEXO ADMINISTRATIVO</t>
  </si>
  <si>
    <t>CHAPARRO SALINAS</t>
  </si>
  <si>
    <t>RAMON ALCIDES</t>
  </si>
  <si>
    <t>VAZQUEZ VALDEZ</t>
  </si>
  <si>
    <t>RODRIGO</t>
  </si>
  <si>
    <t>MOREL MONGES</t>
  </si>
  <si>
    <t>JUAN ALBERTO</t>
  </si>
  <si>
    <t>MARTINEZ COLMAN</t>
  </si>
  <si>
    <t>SEBASTIAN JAVIER</t>
  </si>
  <si>
    <t>RESPONSABLE DE EJECUCION PRESUPUESTARIA</t>
  </si>
  <si>
    <t>URUNAGA CORONEL</t>
  </si>
  <si>
    <t>ALFREDO RAMON</t>
  </si>
  <si>
    <t>VIGO GARAY</t>
  </si>
  <si>
    <t>JUAN ARIEL</t>
  </si>
  <si>
    <t>GONZALEZ MEDINA</t>
  </si>
  <si>
    <t>ALCIDES</t>
  </si>
  <si>
    <t>CASTILLO ESQUIVEL</t>
  </si>
  <si>
    <t>PATRICIA NOELIA</t>
  </si>
  <si>
    <t>BADO ESQUIVEL</t>
  </si>
  <si>
    <t>DIANA SOLEDAD</t>
  </si>
  <si>
    <t>LOPEZ MULLER</t>
  </si>
  <si>
    <t>LUIS LEONARDO</t>
  </si>
  <si>
    <t>LUIS ALBERTO</t>
  </si>
  <si>
    <t>CHAVEZ SANABRIA</t>
  </si>
  <si>
    <t>PEDRO RAMON</t>
  </si>
  <si>
    <t>COORDINADOR TECNICO DE PROYECTOS</t>
  </si>
  <si>
    <t>FERNANDEZ GAMARRA</t>
  </si>
  <si>
    <t>MARTA ALICIA</t>
  </si>
  <si>
    <t>AMARILLA MASCAREÑO</t>
  </si>
  <si>
    <t>FIDENCIA BEATRIZ</t>
  </si>
  <si>
    <t>SAMBUCHETTI</t>
  </si>
  <si>
    <t>ENSO RUBEN</t>
  </si>
  <si>
    <t>AGUERO GAUTO</t>
  </si>
  <si>
    <t>MABEL ELVIRA</t>
  </si>
  <si>
    <t>Encargado/a del Laboratorio Semillas</t>
  </si>
  <si>
    <t>VAZQUEZ FERREIRA</t>
  </si>
  <si>
    <t>WILSON DARIO</t>
  </si>
  <si>
    <t>BENITEZ VILLALBA</t>
  </si>
  <si>
    <t>FATIMA BEATRIZ</t>
  </si>
  <si>
    <t>REYES CABALLERO</t>
  </si>
  <si>
    <t>YESSICA MAGALIZ</t>
  </si>
  <si>
    <t>BARRIOS VERDUN</t>
  </si>
  <si>
    <t>CARLOS JAVIER</t>
  </si>
  <si>
    <t>GIMENEZ FIGUEREDO</t>
  </si>
  <si>
    <t>JOSE FELIPE</t>
  </si>
  <si>
    <t>VILLALBA ALGARIN</t>
  </si>
  <si>
    <t>CARLOS ALCIDES</t>
  </si>
  <si>
    <t>TRABUCO PATIÑO</t>
  </si>
  <si>
    <t>ZULLY FILOMENA</t>
  </si>
  <si>
    <t>ASISTENTE TECNICO DE LABORATORIO</t>
  </si>
  <si>
    <t>TRABUCO</t>
  </si>
  <si>
    <t>MIRIAN BEATRIZ</t>
  </si>
  <si>
    <t>JEFE DE DEPARTAMENTO</t>
  </si>
  <si>
    <t>SERVIAN DE LUNA</t>
  </si>
  <si>
    <t>CABRERA ARREDONDO</t>
  </si>
  <si>
    <t>GRACIELA ANTONIA DE JESUS</t>
  </si>
  <si>
    <t>JEFE INTERINO DE PROGRAMA DE INVESTIGACION</t>
  </si>
  <si>
    <t>GUILLEN MORENO</t>
  </si>
  <si>
    <t>GUILLEN GUILLEN</t>
  </si>
  <si>
    <t>MARTINEZ JARA</t>
  </si>
  <si>
    <t>JUAN</t>
  </si>
  <si>
    <t>FIGUEREDO ROJAS</t>
  </si>
  <si>
    <t>EMILIA</t>
  </si>
  <si>
    <t>RODRIGUEZ GIMENEZ</t>
  </si>
  <si>
    <t>ROSALINO</t>
  </si>
  <si>
    <t>OVELAR DE RUIZ DIAZ</t>
  </si>
  <si>
    <t>NIMIA</t>
  </si>
  <si>
    <t>AYALA PEDROZO</t>
  </si>
  <si>
    <t>MARIA TERESA</t>
  </si>
  <si>
    <t>AMARILLA MACIEL</t>
  </si>
  <si>
    <t>CEVERINO</t>
  </si>
  <si>
    <t>BARTRINA SCURA</t>
  </si>
  <si>
    <t>MARTA INES</t>
  </si>
  <si>
    <t>GONZALEZ DE COUSIÑO</t>
  </si>
  <si>
    <t>ALICIA BEATRIZ</t>
  </si>
  <si>
    <t>NOLDIN ALMIRON</t>
  </si>
  <si>
    <t>ORLANDO JAVIER</t>
  </si>
  <si>
    <t>JEFE/A DE PROGRAMA</t>
  </si>
  <si>
    <t>FATECHA CACERES</t>
  </si>
  <si>
    <t>IRENEO</t>
  </si>
  <si>
    <t>VALLEJOS MERNES</t>
  </si>
  <si>
    <t>FRANCISCO JAVIER</t>
  </si>
  <si>
    <t>JEFE/A</t>
  </si>
  <si>
    <t>NUÑEZ DE MORENO</t>
  </si>
  <si>
    <t>LUISA RAMONA</t>
  </si>
  <si>
    <t>SECRETARIA</t>
  </si>
  <si>
    <t>VILLALBA</t>
  </si>
  <si>
    <t>NAZARIO</t>
  </si>
  <si>
    <t>COUSIÑO BAREIRO</t>
  </si>
  <si>
    <t>JUAN CARLOS</t>
  </si>
  <si>
    <t>INSFRAN ESPINOLA</t>
  </si>
  <si>
    <t>ALEJO</t>
  </si>
  <si>
    <t>HUESPE CASTRO</t>
  </si>
  <si>
    <t>CARLOS ALBERTO</t>
  </si>
  <si>
    <t>ARZA DE CASACCIA</t>
  </si>
  <si>
    <t>NAIFA ISAIL</t>
  </si>
  <si>
    <t>PAREDES NUÑEZ</t>
  </si>
  <si>
    <t>DENIS RAMON</t>
  </si>
  <si>
    <t>COLMAN BENEGAS</t>
  </si>
  <si>
    <t>SUNILDA ROSA</t>
  </si>
  <si>
    <t>BRIGIDA</t>
  </si>
  <si>
    <t>PEDROZO FLEITAS</t>
  </si>
  <si>
    <t>LIDIA MARGARITA</t>
  </si>
  <si>
    <t>DIRECTOR INTERINO</t>
  </si>
  <si>
    <t>MAYEREGGER AQUINO</t>
  </si>
  <si>
    <t>MANUEL JOSE</t>
  </si>
  <si>
    <t>CASACCIA VEGA</t>
  </si>
  <si>
    <t>JAVIER ANTONIO</t>
  </si>
  <si>
    <t>AZCONA NOGUERA</t>
  </si>
  <si>
    <t>PAULINO</t>
  </si>
  <si>
    <t>NUÑEZ</t>
  </si>
  <si>
    <t>MARIO ARSENIO</t>
  </si>
  <si>
    <t>GIMENEZ GONZALEZ</t>
  </si>
  <si>
    <t>EDGAR</t>
  </si>
  <si>
    <t>VELAZQUEZ DE MAYEREGGER</t>
  </si>
  <si>
    <t>MIRTA ISABEL</t>
  </si>
  <si>
    <t>PATIÑO DE RUIZ DIAZ</t>
  </si>
  <si>
    <t>MARIA CARMEN</t>
  </si>
  <si>
    <t>Tecnico Administrativo</t>
  </si>
  <si>
    <t>VELAZQUEZ</t>
  </si>
  <si>
    <t>ALEJANDRO</t>
  </si>
  <si>
    <t>GONZALEZ NUÑEZ</t>
  </si>
  <si>
    <t>VICTOR RAMON</t>
  </si>
  <si>
    <t>BORDON BENITEZ</t>
  </si>
  <si>
    <t>CARLOS RUBEN</t>
  </si>
  <si>
    <t>NOGUERA GIMENEZ</t>
  </si>
  <si>
    <t>TORIBIO</t>
  </si>
  <si>
    <t>BAREIRO MENDOZA</t>
  </si>
  <si>
    <t>JORGE ANTENOR</t>
  </si>
  <si>
    <t>GONZALEZ MONTIEL</t>
  </si>
  <si>
    <t>VIDAL RAMON</t>
  </si>
  <si>
    <t>GONZALEZ DOMINGUEZ</t>
  </si>
  <si>
    <t>JOSE TOMAS</t>
  </si>
  <si>
    <t>COLMAN BRITEZ</t>
  </si>
  <si>
    <t>ELADIO</t>
  </si>
  <si>
    <t>PEREIRA NUÑEZ</t>
  </si>
  <si>
    <t>PAREDES DE ARANDA</t>
  </si>
  <si>
    <t>ANGELA ROSSANA</t>
  </si>
  <si>
    <t>URQUHART LESME</t>
  </si>
  <si>
    <t>RAUL</t>
  </si>
  <si>
    <t>BENEGAS GONZALEZ</t>
  </si>
  <si>
    <t>LEZCANO AGUERO</t>
  </si>
  <si>
    <t>ANTONIO</t>
  </si>
  <si>
    <t>ROBLES DE BENITEZ</t>
  </si>
  <si>
    <t>AGUSTINA</t>
  </si>
  <si>
    <t>IDALINO</t>
  </si>
  <si>
    <t>RODAS BENITEZ</t>
  </si>
  <si>
    <t>MARIELA DENICE</t>
  </si>
  <si>
    <t>Tecnico/a Analista Area de Entomologia</t>
  </si>
  <si>
    <t>MOREL NUÑEZ</t>
  </si>
  <si>
    <t>HUGO RAMON</t>
  </si>
  <si>
    <t>COLMAN</t>
  </si>
  <si>
    <t>FELIX RUBEN</t>
  </si>
  <si>
    <t>BURGOS CANTERO</t>
  </si>
  <si>
    <t>LUCIDIO RAMON</t>
  </si>
  <si>
    <t>GARCIA LESME</t>
  </si>
  <si>
    <t>ESTEBAN</t>
  </si>
  <si>
    <t>CARDOZO TELLEZ</t>
  </si>
  <si>
    <t>LOURDES MARIA MAGALI</t>
  </si>
  <si>
    <t>DIOSNEL</t>
  </si>
  <si>
    <t>PAREDES QUIÑONEZ</t>
  </si>
  <si>
    <t>NOGUERA ORTEGA</t>
  </si>
  <si>
    <t>JOSE</t>
  </si>
  <si>
    <t>LOPEZ MOREL</t>
  </si>
  <si>
    <t>FIDELINO</t>
  </si>
  <si>
    <t>VALIENTE RAIDAN</t>
  </si>
  <si>
    <t>HUGO NESTOR</t>
  </si>
  <si>
    <t>ORTEGA</t>
  </si>
  <si>
    <t>FAVIO</t>
  </si>
  <si>
    <t>CASTRO GARCIA</t>
  </si>
  <si>
    <t>ESTANISLAO</t>
  </si>
  <si>
    <t>BUSTO SALDIVAR</t>
  </si>
  <si>
    <t>MARIA MAGDALENA</t>
  </si>
  <si>
    <t>FATECHA FLEITAS</t>
  </si>
  <si>
    <t>CECILIA CONCEPCION</t>
  </si>
  <si>
    <t>CABRERA CABALLERO</t>
  </si>
  <si>
    <t>MIGUEL ANGEL</t>
  </si>
  <si>
    <t>ASISTENTE DE LABORATORIO</t>
  </si>
  <si>
    <t>ORTIZ MARTINEZ</t>
  </si>
  <si>
    <t>CYNTHIA LORENA</t>
  </si>
  <si>
    <t>MONTIEL LESME</t>
  </si>
  <si>
    <t>EXQUISIO</t>
  </si>
  <si>
    <t>AUXILIAR DE LABORATORIO</t>
  </si>
  <si>
    <t>VARGAS VALLEJOS</t>
  </si>
  <si>
    <t>ELADIO OMAR</t>
  </si>
  <si>
    <t>BOGARIN MASCAREÑO</t>
  </si>
  <si>
    <t>PEDROZO SERVIAN</t>
  </si>
  <si>
    <t>LIZ NOELIA</t>
  </si>
  <si>
    <t>NUÑEZ COLMAN</t>
  </si>
  <si>
    <t>FRANCISCO RAUL</t>
  </si>
  <si>
    <t>PAREDES ROBLES</t>
  </si>
  <si>
    <t>ANITA</t>
  </si>
  <si>
    <t>AMARILLA MEZA</t>
  </si>
  <si>
    <t>YAZMINE SUSANA</t>
  </si>
  <si>
    <t>DAVALOS ENCINA</t>
  </si>
  <si>
    <t>DIONICIO</t>
  </si>
  <si>
    <t>ROJAS OZUNA</t>
  </si>
  <si>
    <t>ALFREDO  JESUS</t>
  </si>
  <si>
    <t>COORDINADOR</t>
  </si>
  <si>
    <t>NARVAEZ MOSQUEDA</t>
  </si>
  <si>
    <t>CRISTHIAN RAÚL</t>
  </si>
  <si>
    <t>FATECHA ROA</t>
  </si>
  <si>
    <t>MARIA HELEN</t>
  </si>
  <si>
    <t>MEZA GALEANO</t>
  </si>
  <si>
    <t>MIRIAN ELIZABETH</t>
  </si>
  <si>
    <t>ENC.PERCEPTORÍA, RENDICION DE COMBUSTIBLE Y VIATICOS</t>
  </si>
  <si>
    <t>CANTERO ARZAMENDIA</t>
  </si>
  <si>
    <t>FEDERICO ALBERTO</t>
  </si>
  <si>
    <t>RESPONSABLE</t>
  </si>
  <si>
    <t>CRISTHIAN ALEJANDRO</t>
  </si>
  <si>
    <t>ZARACHO ECHAGUE</t>
  </si>
  <si>
    <t>NATHALIA HELENA</t>
  </si>
  <si>
    <t>RAMIREZ</t>
  </si>
  <si>
    <t>FERNANDO EDGARDO</t>
  </si>
  <si>
    <t>INVESTIGADOR PIEA</t>
  </si>
  <si>
    <t>AYALA JACOBO</t>
  </si>
  <si>
    <t>LILIAN MABEL</t>
  </si>
  <si>
    <t>MONTIEL COLMAN</t>
  </si>
  <si>
    <t>GLORIA BEATRIZ</t>
  </si>
  <si>
    <t>GOMEZ BENITEZ</t>
  </si>
  <si>
    <t>BEATRIZ</t>
  </si>
  <si>
    <t>BRITOS PEDROZO</t>
  </si>
  <si>
    <t>ROSANNA MARIA</t>
  </si>
  <si>
    <t>VEGA BRITEZ</t>
  </si>
  <si>
    <t>MARCOS ANTONIO</t>
  </si>
  <si>
    <t>VEGA LOPEZ</t>
  </si>
  <si>
    <t>ALICIA BELEN</t>
  </si>
  <si>
    <t>SANCHEZ  VERA</t>
  </si>
  <si>
    <t>OSCAR LUIS</t>
  </si>
  <si>
    <t>PARCELA DE INVESTIGACION</t>
  </si>
  <si>
    <t>ROMERO NOGUERA</t>
  </si>
  <si>
    <t>BLAS ALBERTO</t>
  </si>
  <si>
    <t>MEDINA ORTEGA</t>
  </si>
  <si>
    <t>CINTHIA MABEL</t>
  </si>
  <si>
    <t>CORONEL ROJAS</t>
  </si>
  <si>
    <t>GUSTAVO ADOLFO</t>
  </si>
  <si>
    <t>SEGURIDAD</t>
  </si>
  <si>
    <t>YAHARI ORTIZ</t>
  </si>
  <si>
    <t>DANIEL A.</t>
  </si>
  <si>
    <t>GARCIA FIGUEREDO</t>
  </si>
  <si>
    <t>MARIA LOURDES</t>
  </si>
  <si>
    <t>BENEGAS</t>
  </si>
  <si>
    <t>JUAN EMILIO</t>
  </si>
  <si>
    <t>ROJAS VELAZQUEZ</t>
  </si>
  <si>
    <t>TECNICA DE LABORATORIO</t>
  </si>
  <si>
    <t>ROJAS OVELAR</t>
  </si>
  <si>
    <t>GISELLE ARACELI</t>
  </si>
  <si>
    <t>CHAVEZ GONZALEZ</t>
  </si>
  <si>
    <t>GILBERTO RAMON</t>
  </si>
  <si>
    <t>NUÑEZ  AQUINO</t>
  </si>
  <si>
    <t>CRISTHIAN  RICARDO</t>
  </si>
  <si>
    <t>NOGUERA LARROSA</t>
  </si>
  <si>
    <t>LUCIANA MARIA</t>
  </si>
  <si>
    <t>GONZALEZ PENAYO</t>
  </si>
  <si>
    <t>TOMAS</t>
  </si>
  <si>
    <t>MONZON  BENITEZ</t>
  </si>
  <si>
    <t>LIZ PAOLA</t>
  </si>
  <si>
    <t>RODRIGUEZ CHAPARRO</t>
  </si>
  <si>
    <t>DERLIS ARIEL</t>
  </si>
  <si>
    <t>Asistente - Chofer</t>
  </si>
  <si>
    <t>ARICAYE PERALTA</t>
  </si>
  <si>
    <t>GRISELDA</t>
  </si>
  <si>
    <t>ZARZA</t>
  </si>
  <si>
    <t>FRANCISCO DIOSNEL</t>
  </si>
  <si>
    <t>MARTINEZ ESPINOLA</t>
  </si>
  <si>
    <t>LILIAN CAROLINA</t>
  </si>
  <si>
    <t>RAMOS LUGO</t>
  </si>
  <si>
    <t>PERLA SANDRA</t>
  </si>
  <si>
    <t>AQUINO BAREIRO</t>
  </si>
  <si>
    <t>AUXILIAR DE CAMPO</t>
  </si>
  <si>
    <t>MERELES BAEZ</t>
  </si>
  <si>
    <t>ANDRES</t>
  </si>
  <si>
    <t>ENCARGADO DE TALLER</t>
  </si>
  <si>
    <t>YEGROS BAREIRO</t>
  </si>
  <si>
    <t>JULIO</t>
  </si>
  <si>
    <t>MERELES MACIEL</t>
  </si>
  <si>
    <t>FRANCISCO AURELIANO</t>
  </si>
  <si>
    <t>TORRES CABRERA</t>
  </si>
  <si>
    <t>JULIAN</t>
  </si>
  <si>
    <t>PERALTA CABAÑAS</t>
  </si>
  <si>
    <t>HILARIO JULIAN</t>
  </si>
  <si>
    <t>RIVEROS IBARRA</t>
  </si>
  <si>
    <t>ABDON DIONISIO</t>
  </si>
  <si>
    <t>CARDOZO BAREIRO</t>
  </si>
  <si>
    <t>JORGE MERCEDES</t>
  </si>
  <si>
    <t>DELVALLE RODRIGUEZ</t>
  </si>
  <si>
    <t>RAMIREZ BAREIRO</t>
  </si>
  <si>
    <t>FREDY DE LA CRUZ</t>
  </si>
  <si>
    <t>PERALTA</t>
  </si>
  <si>
    <t>BERNARDO</t>
  </si>
  <si>
    <t>PEREZ PANIAGUA</t>
  </si>
  <si>
    <t>JUAN RAMON</t>
  </si>
  <si>
    <t>BENITEZ ACOSTA</t>
  </si>
  <si>
    <t>FELIX</t>
  </si>
  <si>
    <t>GUILLERMO</t>
  </si>
  <si>
    <t>MARECOS</t>
  </si>
  <si>
    <t>HERIBERTA</t>
  </si>
  <si>
    <t>ORTIZ GONZALEZ</t>
  </si>
  <si>
    <t>NERI DE LA CRUZ</t>
  </si>
  <si>
    <t>AMADO</t>
  </si>
  <si>
    <t>CARDOZO CARBALLO</t>
  </si>
  <si>
    <t>COSME DAMIAN</t>
  </si>
  <si>
    <t>NESTOR</t>
  </si>
  <si>
    <t>PONCE AYALA</t>
  </si>
  <si>
    <t>ANIBAL</t>
  </si>
  <si>
    <t>MOREL VELAZQUEZ</t>
  </si>
  <si>
    <t>CARLOS</t>
  </si>
  <si>
    <t>VARGAS GAETE</t>
  </si>
  <si>
    <t>GUIDO RAMON</t>
  </si>
  <si>
    <t>MAYORDOMO</t>
  </si>
  <si>
    <t>BENITEZ CENTURION</t>
  </si>
  <si>
    <t>AUGUSTO RAMON</t>
  </si>
  <si>
    <t>ARRUA ALFARO</t>
  </si>
  <si>
    <t>CIRILO JULIAN</t>
  </si>
  <si>
    <t>JOSE DAVID</t>
  </si>
  <si>
    <t>AUXILIAR ADMINISTRATIVO</t>
  </si>
  <si>
    <t>BAEZ CRISTALDO</t>
  </si>
  <si>
    <t>DIEGO JOSE</t>
  </si>
  <si>
    <t>BENITEZ MARECOS</t>
  </si>
  <si>
    <t>ORTIZ ESPINOLA</t>
  </si>
  <si>
    <t>MAURA CONCEPCION</t>
  </si>
  <si>
    <t>LOVERA GONZALEZ</t>
  </si>
  <si>
    <t>SERGIO</t>
  </si>
  <si>
    <t>BOBADILLA MARTINEZ</t>
  </si>
  <si>
    <t>LILIAN JORGELINA</t>
  </si>
  <si>
    <t>COCINERO/A</t>
  </si>
  <si>
    <t>JOSE MANUEL</t>
  </si>
  <si>
    <t>BARBOZA GIMENEZ</t>
  </si>
  <si>
    <t>IGNACIO MANUEL</t>
  </si>
  <si>
    <t>PANIAGUA AGUILAR</t>
  </si>
  <si>
    <t>NELSON RAMON</t>
  </si>
  <si>
    <t>VERA FRANCO</t>
  </si>
  <si>
    <t>VICENTE OCTAVIO</t>
  </si>
  <si>
    <t>ESCOBAR MENDEZ</t>
  </si>
  <si>
    <t>VIVIAN ADILDA</t>
  </si>
  <si>
    <t>BARRETO DE FERREIRA</t>
  </si>
  <si>
    <t>ACELA</t>
  </si>
  <si>
    <t>GUERRERO DE BRITEZ</t>
  </si>
  <si>
    <t>DELIA HAIDEE</t>
  </si>
  <si>
    <t>TELLEZ FARIÑA</t>
  </si>
  <si>
    <t>RUBEN DOMINGO</t>
  </si>
  <si>
    <t>CABRERA CARRERA</t>
  </si>
  <si>
    <t>ADRIANO AUGUSTO</t>
  </si>
  <si>
    <t>IDOYAGA SANTANA</t>
  </si>
  <si>
    <t>DANIEL FERNANDO</t>
  </si>
  <si>
    <t>CENTURION RAMIREZ</t>
  </si>
  <si>
    <t>CARMEN JUDITH</t>
  </si>
  <si>
    <t>MALDONADO CHARRUFF</t>
  </si>
  <si>
    <t>RODRIGO RODRIGUES</t>
  </si>
  <si>
    <t>PRIETO PEREZ</t>
  </si>
  <si>
    <t>LUIS</t>
  </si>
  <si>
    <t>SAMANIEGO ROLON</t>
  </si>
  <si>
    <t>SONIA ZORAIDA</t>
  </si>
  <si>
    <t>CAMPUZANO BENITEZ</t>
  </si>
  <si>
    <t>VICTOR HUGO</t>
  </si>
  <si>
    <t>ALEGRE VERA</t>
  </si>
  <si>
    <t>BUENAVENTURA</t>
  </si>
  <si>
    <t>SAGUIER MORALES</t>
  </si>
  <si>
    <t>ORFIDIO L.</t>
  </si>
  <si>
    <t>GAUTO PEREZ</t>
  </si>
  <si>
    <t>TIBURCIO</t>
  </si>
  <si>
    <t>SALINAS ROJAS</t>
  </si>
  <si>
    <t>EDGAR STIVEN</t>
  </si>
  <si>
    <t>TORRES DE ADORNO</t>
  </si>
  <si>
    <t>ADA VICTORIA</t>
  </si>
  <si>
    <t>LEGUIZAMON DE CENTURION</t>
  </si>
  <si>
    <t>CRISTINA</t>
  </si>
  <si>
    <t>BENITEZ CACERES</t>
  </si>
  <si>
    <t>ALICIA MABEL</t>
  </si>
  <si>
    <t>CHILAVERT</t>
  </si>
  <si>
    <t>ROCIO DE LAS NIEVES</t>
  </si>
  <si>
    <t>GOMEZ CABRAL</t>
  </si>
  <si>
    <t>GUIDO</t>
  </si>
  <si>
    <t>CAÑETE PORTZ</t>
  </si>
  <si>
    <t>RUBÉN EVARISTO</t>
  </si>
  <si>
    <t>SANCHEZ ESQUIVEL</t>
  </si>
  <si>
    <t>MARIA LINA</t>
  </si>
  <si>
    <t>ADORNO SANCHEZ</t>
  </si>
  <si>
    <t>ARMANDO RAMON</t>
  </si>
  <si>
    <t>CUEVAS BURGOS</t>
  </si>
  <si>
    <t>HUGO ANTONIO</t>
  </si>
  <si>
    <t>ARRUA SOSTOA</t>
  </si>
  <si>
    <t>FULGENCIO RAMON</t>
  </si>
  <si>
    <t>FERREIRA ROLON</t>
  </si>
  <si>
    <t>LILIANA ELIZABETH</t>
  </si>
  <si>
    <t>GONZALEZ LAMBARE</t>
  </si>
  <si>
    <t>SULLY MARLENE</t>
  </si>
  <si>
    <t>PAIVA CALASTRA</t>
  </si>
  <si>
    <t>MARIA LILIAN</t>
  </si>
  <si>
    <t>GORGERINO FERREIRA</t>
  </si>
  <si>
    <t>DIANA JANINA</t>
  </si>
  <si>
    <t>CASTILLO BENITEZ</t>
  </si>
  <si>
    <t>OSCAR RAFAEL</t>
  </si>
  <si>
    <t>CESPEDES</t>
  </si>
  <si>
    <t>LAURA ROSANA</t>
  </si>
  <si>
    <t>SILVA LAGRAÑA</t>
  </si>
  <si>
    <t>MARIA ELIZABETH</t>
  </si>
  <si>
    <t>CENTURION GOMEZ</t>
  </si>
  <si>
    <t>SIRLEY MARLENE</t>
  </si>
  <si>
    <t>RAMOS PALMA</t>
  </si>
  <si>
    <t>LUIS MIGUEL</t>
  </si>
  <si>
    <t>FERNANDEZ NOGUERA</t>
  </si>
  <si>
    <t>FELICIANA MARIA ESPERANZA</t>
  </si>
  <si>
    <t>SILVA GAONA</t>
  </si>
  <si>
    <t>RICARDO EMMANUEL</t>
  </si>
  <si>
    <t>DOMINGUEZ CHAVEZ</t>
  </si>
  <si>
    <t>DENIS DANIEL</t>
  </si>
  <si>
    <t>FLORENTIN ROLON</t>
  </si>
  <si>
    <t>MENDOZA TORRES</t>
  </si>
  <si>
    <t>MOISES</t>
  </si>
  <si>
    <t>ENCISO MONTANIA</t>
  </si>
  <si>
    <t>MARCIAL</t>
  </si>
  <si>
    <t>ENCARGADO DE TRANSPORTE</t>
  </si>
  <si>
    <t>LOPEZ FERNANDEZ</t>
  </si>
  <si>
    <t>FRANCISCO SOLANO</t>
  </si>
  <si>
    <t>INSAURRALDE LEON</t>
  </si>
  <si>
    <t>VIERA</t>
  </si>
  <si>
    <t>APOYO TECNICO</t>
  </si>
  <si>
    <t>SANABRIA APEZTEGUIA</t>
  </si>
  <si>
    <t>AMADO DE JESUS</t>
  </si>
  <si>
    <t>BENITEZ ORTEGA</t>
  </si>
  <si>
    <t>AIDA ESTELA</t>
  </si>
  <si>
    <t>NUÑEZ FIGUEREDO</t>
  </si>
  <si>
    <t>ANALIA VIVIANA</t>
  </si>
  <si>
    <t>GOMEZ DE PRIETO</t>
  </si>
  <si>
    <t>GRACIELA</t>
  </si>
  <si>
    <t>TOLEDO VIANA</t>
  </si>
  <si>
    <t>MOSTAFA RECALDE</t>
  </si>
  <si>
    <t>CESAR AUGUSTO</t>
  </si>
  <si>
    <t>RODAS ESPINOLA</t>
  </si>
  <si>
    <t>BENIGNO</t>
  </si>
  <si>
    <t>GIMENEZ PEDROZO</t>
  </si>
  <si>
    <t>COSME DANIEL</t>
  </si>
  <si>
    <t>TORRES GOMEZ</t>
  </si>
  <si>
    <t>JUAN ANDRES</t>
  </si>
  <si>
    <t>MENDOZA GONZALEZ</t>
  </si>
  <si>
    <t>AMALIO RAMON</t>
  </si>
  <si>
    <t>GONZALEZ GONZALEZ</t>
  </si>
  <si>
    <t>DANIEL</t>
  </si>
  <si>
    <t>EMILIANO</t>
  </si>
  <si>
    <t>CABALLERO DUARTE</t>
  </si>
  <si>
    <t>ALDO RAUL</t>
  </si>
  <si>
    <t>QUIÑONEZ CACERES</t>
  </si>
  <si>
    <t>RICHAR RODRIGO</t>
  </si>
  <si>
    <t>LOPEZ RAMOS</t>
  </si>
  <si>
    <t>CESAR RAMON</t>
  </si>
  <si>
    <t>PEREIRA ALVAREZ</t>
  </si>
  <si>
    <t>PATRICIA DOLORES</t>
  </si>
  <si>
    <t>DE LA GRACIA</t>
  </si>
  <si>
    <t>MARCELO</t>
  </si>
  <si>
    <t>PINTOS MORENO</t>
  </si>
  <si>
    <t>WILSON ANTONIO</t>
  </si>
  <si>
    <t>MARTINEZ BRUNO</t>
  </si>
  <si>
    <t>TOLEDO BELOTTO</t>
  </si>
  <si>
    <t>WILLIAN ISMAEL</t>
  </si>
  <si>
    <t>VIERA FARIÑA</t>
  </si>
  <si>
    <t>PEDRO RUBEN</t>
  </si>
  <si>
    <t>MARTINEZ BERNAL</t>
  </si>
  <si>
    <t>MENA GONZÁLEZ</t>
  </si>
  <si>
    <t>MORA PALACIOS</t>
  </si>
  <si>
    <t>CESAR BENITO</t>
  </si>
  <si>
    <t>MEDINA MOLINAS</t>
  </si>
  <si>
    <t>OSVALDO RAMON</t>
  </si>
  <si>
    <t>ESPINOLA AQUINO</t>
  </si>
  <si>
    <t>CESAR RUBEN</t>
  </si>
  <si>
    <t>DIRECTOR</t>
  </si>
  <si>
    <t>MEDINA GONZALEZ</t>
  </si>
  <si>
    <t>MONGELOS BOGADO</t>
  </si>
  <si>
    <t>JORGE AGUSTIN</t>
  </si>
  <si>
    <t>ASESOR  DE LA PRESIDENCIA</t>
  </si>
  <si>
    <t>MANN BORJAS</t>
  </si>
  <si>
    <t>NELLY ISABEL</t>
  </si>
  <si>
    <t>ENCARGADO/A AREA INMUEBLES Y SICO</t>
  </si>
  <si>
    <t>VILLALBA ARECO</t>
  </si>
  <si>
    <t>FLORES GARCETE</t>
  </si>
  <si>
    <t>MERCEDES BEATRIZ</t>
  </si>
  <si>
    <t>ENCARGADO/A DE CONTROL INTERNO Y SISTEMAS</t>
  </si>
  <si>
    <t>LARAN BAEZ</t>
  </si>
  <si>
    <t>CARLOS JULIAN</t>
  </si>
  <si>
    <t>LARROSA GIUBI</t>
  </si>
  <si>
    <t>DANIEL ALFREDO IGNACIO</t>
  </si>
  <si>
    <t>ESTECHE ALFONSO</t>
  </si>
  <si>
    <t>EDGAR ALDEN</t>
  </si>
  <si>
    <t>PRESIDENTE</t>
  </si>
  <si>
    <t>CABRERA GUERRERO</t>
  </si>
  <si>
    <t>EDUARDO</t>
  </si>
  <si>
    <t>BENITEZ ROMERO</t>
  </si>
  <si>
    <t>MARIO ALFREDO</t>
  </si>
  <si>
    <t>GONZALEZ DE ZARATE</t>
  </si>
  <si>
    <t>ALBA MARIA</t>
  </si>
  <si>
    <t>CANDIA AGUAYO</t>
  </si>
  <si>
    <t>VALENTIN</t>
  </si>
  <si>
    <t>CRISTALDO MONIZ</t>
  </si>
  <si>
    <t>PEDRO AUGUSTO</t>
  </si>
  <si>
    <t>CANO OZUNA</t>
  </si>
  <si>
    <t>MARIA ROSSANA</t>
  </si>
  <si>
    <t>DIRECTORA INTERINA</t>
  </si>
  <si>
    <t>ACHON DARDANO</t>
  </si>
  <si>
    <t>RODRIGUEZ MENDEZ</t>
  </si>
  <si>
    <t>MARTIN RAMON</t>
  </si>
  <si>
    <t>FLOR BENITEZ</t>
  </si>
  <si>
    <t>GUSTAVO ALFREDO</t>
  </si>
  <si>
    <t>NOGUES ABENTE</t>
  </si>
  <si>
    <t>CARLOS FRANCISCO</t>
  </si>
  <si>
    <t>SANTACRUZ FRANCO</t>
  </si>
  <si>
    <t>GLORIA ROSSANNA</t>
  </si>
  <si>
    <t>VIDAL BORDON</t>
  </si>
  <si>
    <t>ROLON WEILER</t>
  </si>
  <si>
    <t>LOPEZ VERA</t>
  </si>
  <si>
    <t>PEDRO ALCIDES</t>
  </si>
  <si>
    <t>PERCEPTOR</t>
  </si>
  <si>
    <t>GONZALEZ BURGOS</t>
  </si>
  <si>
    <t>PABLO ROBERTO</t>
  </si>
  <si>
    <t>GOMEZ PATIÑO</t>
  </si>
  <si>
    <t>DAVID TEOFILO</t>
  </si>
  <si>
    <t>ZULMA</t>
  </si>
  <si>
    <t>OVIEDO</t>
  </si>
  <si>
    <t>MIRIAM</t>
  </si>
  <si>
    <t>CANTERO LEON</t>
  </si>
  <si>
    <t>HUGO FRANCISCO</t>
  </si>
  <si>
    <t>CARDOZO MARTINEZ</t>
  </si>
  <si>
    <t>FLORENTINA</t>
  </si>
  <si>
    <t>ENCARGADO DE FONDO FIJO</t>
  </si>
  <si>
    <t>VAZQUEZ DE LEON</t>
  </si>
  <si>
    <t>FRANCISCA MARINA</t>
  </si>
  <si>
    <t>ROMAN ESTIGARRIBIA</t>
  </si>
  <si>
    <t>JAZMIN DE MARIA AUXILIADORA</t>
  </si>
  <si>
    <t>GAMON ALVISO</t>
  </si>
  <si>
    <t>CHRISTIAN DIOGENES</t>
  </si>
  <si>
    <t>MIEMBRO EQUIPO TÉCNICO MECIP Y REPRESENTANTE</t>
  </si>
  <si>
    <t>CARRILLO SOSA</t>
  </si>
  <si>
    <t>RAQUELINA</t>
  </si>
  <si>
    <t>DIRECTOR GENERAL</t>
  </si>
  <si>
    <t>CASTILLO AGUERO</t>
  </si>
  <si>
    <t>LIZZ NATHALIA</t>
  </si>
  <si>
    <t>GARAY CABRERA</t>
  </si>
  <si>
    <t>REINALDA</t>
  </si>
  <si>
    <t>DOMINGUEZ GAONA</t>
  </si>
  <si>
    <t>MARIA ELENA</t>
  </si>
  <si>
    <t>GAONA CARMONA</t>
  </si>
  <si>
    <t>CELINA</t>
  </si>
  <si>
    <t>SANCHEZ GIMENEZ</t>
  </si>
  <si>
    <t>RAMIRO JOSE</t>
  </si>
  <si>
    <t>LOPEZ GAMARRA</t>
  </si>
  <si>
    <t>GUSTAVO</t>
  </si>
  <si>
    <t>COHENE MERCADO</t>
  </si>
  <si>
    <t>CARMEN ALICE CONCEPCION</t>
  </si>
  <si>
    <t>ENCARGADO/A  DE DESPACHO</t>
  </si>
  <si>
    <t>FLECHA ESQUIVEL</t>
  </si>
  <si>
    <t>WALTER JAVIER</t>
  </si>
  <si>
    <t>SOSA SAUCEDO</t>
  </si>
  <si>
    <t>CARLOS MILCIADES</t>
  </si>
  <si>
    <t>VELAZQUEZ ZARZA</t>
  </si>
  <si>
    <t>DIEGO ARMANDO</t>
  </si>
  <si>
    <t>CARRILLO GAYOSO</t>
  </si>
  <si>
    <t>HUGO HERNAN</t>
  </si>
  <si>
    <t>MARTINEZ VELAZQUEZ</t>
  </si>
  <si>
    <t>CARMIÑA MARIA DEL ROCIO</t>
  </si>
  <si>
    <t>DIRECTOR/A</t>
  </si>
  <si>
    <t>HERMOSILLA ALMIRON</t>
  </si>
  <si>
    <t>WILMA ESTELA</t>
  </si>
  <si>
    <t>ACEVEDO RUIZ</t>
  </si>
  <si>
    <t>NANCY BEATRIZ</t>
  </si>
  <si>
    <t>ARMANDO</t>
  </si>
  <si>
    <t>JULIA</t>
  </si>
  <si>
    <t>MORENO AGUERO</t>
  </si>
  <si>
    <t>VICTOR TOMAS</t>
  </si>
  <si>
    <t>COORDINADOR ADMINISTRATIVO</t>
  </si>
  <si>
    <t>GALVAN DIEZ PEREZ</t>
  </si>
  <si>
    <t>LUIS ENRIQUE</t>
  </si>
  <si>
    <t>LUIS GILBERTO</t>
  </si>
  <si>
    <t>NOGUEZ CHAMAS</t>
  </si>
  <si>
    <t>NADIA NAIME</t>
  </si>
  <si>
    <t>DIRECTOR/A  ADMINSTRATIVA</t>
  </si>
  <si>
    <t>RONZEWSKI FARIÑA</t>
  </si>
  <si>
    <t>WALTER RODRIGO</t>
  </si>
  <si>
    <t>CARDOZO PATIÑO</t>
  </si>
  <si>
    <t>ESTEBAN RAMON</t>
  </si>
  <si>
    <t>AMADO ZALDIVAR</t>
  </si>
  <si>
    <t>DULCE MARIA  AUXILIADORA</t>
  </si>
  <si>
    <t>ENCARGADO/A VERIFICACIÓN TÉCNICA DOCUMENTAL</t>
  </si>
  <si>
    <t>ACOSTA PENAYO</t>
  </si>
  <si>
    <t>PEDRO DANIEL</t>
  </si>
  <si>
    <t>BERNAL DOMINGUEZ</t>
  </si>
  <si>
    <t>DIEGO MIGUEL</t>
  </si>
  <si>
    <t>WIEMANN BARRETO</t>
  </si>
  <si>
    <t>WILMA TAMARA</t>
  </si>
  <si>
    <t>DE BARROS BARRETO CAMPORA</t>
  </si>
  <si>
    <t>MARIA TATIANA</t>
  </si>
  <si>
    <t>SECRETARIA EJECUTIVA CONSEJO ASESOR</t>
  </si>
  <si>
    <t>ESPINOLA MELGAREJO</t>
  </si>
  <si>
    <t>ADALBERTO ELADIO</t>
  </si>
  <si>
    <t>ALLEN GUIRLAND</t>
  </si>
  <si>
    <t>CLAUDIA KARINA</t>
  </si>
  <si>
    <t>GILL MARTINEZ</t>
  </si>
  <si>
    <t>ELENA VANESSA</t>
  </si>
  <si>
    <t>PROGRAMADOR</t>
  </si>
  <si>
    <t>BARRETO PAEZ</t>
  </si>
  <si>
    <t>SANDRA RAQUEL</t>
  </si>
  <si>
    <t>BRITOS AYALA</t>
  </si>
  <si>
    <t>HUGO FABIAN</t>
  </si>
  <si>
    <t>GILL FLEITAS</t>
  </si>
  <si>
    <t>JOHANNA SOLEDAD</t>
  </si>
  <si>
    <t>ARRUA COLMAN</t>
  </si>
  <si>
    <t>BRENDA DE JESUS</t>
  </si>
  <si>
    <t>YENY MARISSELLA</t>
  </si>
  <si>
    <t>ALBA SOLEDAD</t>
  </si>
  <si>
    <t>ENCARGADO/A DE SEMOVIENTES</t>
  </si>
  <si>
    <t>FLORENTIN VILLALBA</t>
  </si>
  <si>
    <t>MAURA</t>
  </si>
  <si>
    <t>ENCARGADO DE STR</t>
  </si>
  <si>
    <t>MALDONADO UNZAIN</t>
  </si>
  <si>
    <t>MARCELO FABIAN</t>
  </si>
  <si>
    <t>MACIEL OVIEDO</t>
  </si>
  <si>
    <t>ANA BELEN</t>
  </si>
  <si>
    <t>RESPONSABLE DE INFORMES LABORALES PARA JUBILACIONES</t>
  </si>
  <si>
    <t>MIRANDA BENITEZ</t>
  </si>
  <si>
    <t>CYNTHIA DE JESUS</t>
  </si>
  <si>
    <t>ABOGADO</t>
  </si>
  <si>
    <t>GIMENEZ MEDINA</t>
  </si>
  <si>
    <t>PATRICIA</t>
  </si>
  <si>
    <t>VERDUN CHAVEZ</t>
  </si>
  <si>
    <t>MIGUELINA</t>
  </si>
  <si>
    <t>DIAZ</t>
  </si>
  <si>
    <t>ELVIRA</t>
  </si>
  <si>
    <t>MORALES EGUZQUIZA</t>
  </si>
  <si>
    <t>ENZO IVAN</t>
  </si>
  <si>
    <t>SOSA VERA</t>
  </si>
  <si>
    <t>CINTHIA CAROLINA</t>
  </si>
  <si>
    <t>ARANDA</t>
  </si>
  <si>
    <t>SERGIO FABIAN</t>
  </si>
  <si>
    <t>PIGNATA TOLEDO</t>
  </si>
  <si>
    <t>ANGELA MARIA  MATILDE</t>
  </si>
  <si>
    <t>PACUA</t>
  </si>
  <si>
    <t>MATHIAS DAVID</t>
  </si>
  <si>
    <t>PATIÑO PORTILLO</t>
  </si>
  <si>
    <t>MARIA ALEJANDRA</t>
  </si>
  <si>
    <t>RODRIGUEZ MARTINEZ</t>
  </si>
  <si>
    <t>CLARA INES</t>
  </si>
  <si>
    <t>BARRETO CHAVEZ</t>
  </si>
  <si>
    <t>ROSANA</t>
  </si>
  <si>
    <t>RIQUELME CANTERO</t>
  </si>
  <si>
    <t>MAXIMO</t>
  </si>
  <si>
    <t>ROBLEDO ORTIGOZA</t>
  </si>
  <si>
    <t>BENITEZ DE GOMEZ</t>
  </si>
  <si>
    <t>MIRTHA CONCEPCION</t>
  </si>
  <si>
    <t>AMARILLA TORRES</t>
  </si>
  <si>
    <t>LUIS HOMERO</t>
  </si>
  <si>
    <t>GOMEZ JARA</t>
  </si>
  <si>
    <t>RAUL DE JESUS</t>
  </si>
  <si>
    <t>AMARILLA ESPINOLA</t>
  </si>
  <si>
    <t>CARLOS DAMIAN</t>
  </si>
  <si>
    <t>BOGADO</t>
  </si>
  <si>
    <t>GLORIA GRACIELA</t>
  </si>
  <si>
    <t>GALEANO DE MAIDANA</t>
  </si>
  <si>
    <t>MARIA MARTA MERCEDES</t>
  </si>
  <si>
    <t>MARIA INES</t>
  </si>
  <si>
    <t>JEFE DE PROG DE INV DE PASTURA Y FORRAJE</t>
  </si>
  <si>
    <t>RODAS MARTINEZ</t>
  </si>
  <si>
    <t>CABALLERO ALVAREZ</t>
  </si>
  <si>
    <t>PEDRO JUAN</t>
  </si>
  <si>
    <t>MEZA LOPEZ</t>
  </si>
  <si>
    <t>DIRECTOR EJECUTIVO INTERINO</t>
  </si>
  <si>
    <t>RIQUELME NUÑEZ</t>
  </si>
  <si>
    <t>FRUTOS ROJAS</t>
  </si>
  <si>
    <t>ELIGIO</t>
  </si>
  <si>
    <t>CASTILLO ROMERO</t>
  </si>
  <si>
    <t>MIRTHA NANCY</t>
  </si>
  <si>
    <t>OVIEDO GADEA</t>
  </si>
  <si>
    <t>JOSE ANTONIO</t>
  </si>
  <si>
    <t>ZARZA SILVA</t>
  </si>
  <si>
    <t>MYRTHA</t>
  </si>
  <si>
    <t>TECNICO VETERINARIO</t>
  </si>
  <si>
    <t>GOMEZ BURGOS</t>
  </si>
  <si>
    <t>JORGE RICARDO</t>
  </si>
  <si>
    <t>MARIA FELICITA</t>
  </si>
  <si>
    <t>RODAS CARDOZO</t>
  </si>
  <si>
    <t>CRISANTA</t>
  </si>
  <si>
    <t>SALINAS PAIVA</t>
  </si>
  <si>
    <t>BLANCA LUJAN</t>
  </si>
  <si>
    <t>LIBORIO</t>
  </si>
  <si>
    <t>DOHMEN CHAVEZ</t>
  </si>
  <si>
    <t>CLOTILDE EMILIA</t>
  </si>
  <si>
    <t>GOMEZ</t>
  </si>
  <si>
    <t>LUCIANO</t>
  </si>
  <si>
    <t>DAVALOS PELOZO</t>
  </si>
  <si>
    <t>RAMON VALERIO</t>
  </si>
  <si>
    <t>DIRECTOR GENERAL DE CENTROS Y CAMPOS EXP.</t>
  </si>
  <si>
    <t>CARDOZO DELGADO</t>
  </si>
  <si>
    <t>NANCY ELIZABETH</t>
  </si>
  <si>
    <t>GOMEZ ACOSTA</t>
  </si>
  <si>
    <t>MARCELO DANIEL</t>
  </si>
  <si>
    <t>CABALLERO</t>
  </si>
  <si>
    <t>GERARDO RAMON</t>
  </si>
  <si>
    <t>ACOSTA BENITEZ</t>
  </si>
  <si>
    <t>JOSE MARIO</t>
  </si>
  <si>
    <t>BAREIRO ARCE</t>
  </si>
  <si>
    <t>ENRIQUE JAVIER</t>
  </si>
  <si>
    <t>ALMADA</t>
  </si>
  <si>
    <t>NORMA PETRONA</t>
  </si>
  <si>
    <t>HUESPE VDA.DE FLORES</t>
  </si>
  <si>
    <t>MIRTA MABEL</t>
  </si>
  <si>
    <t>OCAMPOS RIQUELME</t>
  </si>
  <si>
    <t>YENNI ZENEIDA</t>
  </si>
  <si>
    <t>MORINIGO</t>
  </si>
  <si>
    <t>JOSE ARNALDO</t>
  </si>
  <si>
    <t>AGUERO ALEN</t>
  </si>
  <si>
    <t>DERLIS UVALDINO</t>
  </si>
  <si>
    <t>MIERES CARDOZO</t>
  </si>
  <si>
    <t>FRANCISCO CANDIDO</t>
  </si>
  <si>
    <t>ORUE NARVAEZ</t>
  </si>
  <si>
    <t>ASISTENTE DIRECCION DE PROGRAMAS</t>
  </si>
  <si>
    <t>AQUINO FRETES</t>
  </si>
  <si>
    <t>HERME</t>
  </si>
  <si>
    <t>PERSONAL DE SERVICIOS</t>
  </si>
  <si>
    <t>RAMIREZ RAMIREZ</t>
  </si>
  <si>
    <t>SONNIA ELIZABETH</t>
  </si>
  <si>
    <t>TOLEDO GOMEZ</t>
  </si>
  <si>
    <t>PABLO</t>
  </si>
  <si>
    <t>ORTIGOZA DE LOPEZ</t>
  </si>
  <si>
    <t>FAUSTINA</t>
  </si>
  <si>
    <t>GIMENEZ RAMIREZ</t>
  </si>
  <si>
    <t>ORLANDO CESAR</t>
  </si>
  <si>
    <t>GIMENEZ MEZA</t>
  </si>
  <si>
    <t>GLADYS GRISELDA</t>
  </si>
  <si>
    <t>ROLON</t>
  </si>
  <si>
    <t>SELVANDO</t>
  </si>
  <si>
    <t>ROMERO FORMIGLI</t>
  </si>
  <si>
    <t>FRANCISCO ALFREDO</t>
  </si>
  <si>
    <t>CABRERA VALLEJOS</t>
  </si>
  <si>
    <t>HERNAN RAMON</t>
  </si>
  <si>
    <t>ALVARENGA RODAS</t>
  </si>
  <si>
    <t>SONIA HELENA</t>
  </si>
  <si>
    <t>LEIVA  ARANDA</t>
  </si>
  <si>
    <t>DIONISIO</t>
  </si>
  <si>
    <t>PINEDA</t>
  </si>
  <si>
    <t>LUIS RAMÓN</t>
  </si>
  <si>
    <t>CACERES DE ROMERO</t>
  </si>
  <si>
    <t>GIMENEZ DIELMA</t>
  </si>
  <si>
    <t>MARCO ANTONIO</t>
  </si>
  <si>
    <t>CHAVEZ FERNANDEZ</t>
  </si>
  <si>
    <t>GILL FELIPE</t>
  </si>
  <si>
    <t>CARRASCO JARA</t>
  </si>
  <si>
    <t>BOLFONI</t>
  </si>
  <si>
    <t>DALVA</t>
  </si>
  <si>
    <t>MORA ORTEGA</t>
  </si>
  <si>
    <t>ISMAEL</t>
  </si>
  <si>
    <t>BRITEZ VILLALBA</t>
  </si>
  <si>
    <t>ARMIN</t>
  </si>
  <si>
    <t>TECNICO ELECTRICISTA</t>
  </si>
  <si>
    <t>CABAÑAS YEGROS</t>
  </si>
  <si>
    <t>JORGE MARCIAL</t>
  </si>
  <si>
    <t>MIERES ROLON</t>
  </si>
  <si>
    <t>EMIGDIO</t>
  </si>
  <si>
    <t>PLANAS MENDEZ</t>
  </si>
  <si>
    <t>SASHA ANDREA</t>
  </si>
  <si>
    <t>COORDINADORA</t>
  </si>
  <si>
    <t>CENTURION DE FRETES</t>
  </si>
  <si>
    <t>SARA ANAHI</t>
  </si>
  <si>
    <t>CABRERA GONZALEZ</t>
  </si>
  <si>
    <t>CARMELO</t>
  </si>
  <si>
    <t>ALONSO ARGUELLO</t>
  </si>
  <si>
    <t>GUSTAVO DAVID</t>
  </si>
  <si>
    <t>LOPEZ DUARTE</t>
  </si>
  <si>
    <t>CRISTALINA CELESTE</t>
  </si>
  <si>
    <t>BENITEZ PIRELLI</t>
  </si>
  <si>
    <t>MARLENE NOEMI</t>
  </si>
  <si>
    <t>MARTINEZ TORRES</t>
  </si>
  <si>
    <t>LIZ MARIEL</t>
  </si>
  <si>
    <t>OLGA</t>
  </si>
  <si>
    <t>CHAVEZ ALCARAZ</t>
  </si>
  <si>
    <t>RIOS</t>
  </si>
  <si>
    <t>DERLIS JULIAN</t>
  </si>
  <si>
    <t>TOLEDO GÓMEZ</t>
  </si>
  <si>
    <t>RAMÓN MARCELINO</t>
  </si>
  <si>
    <t>BENITEZ ALVAREZ</t>
  </si>
  <si>
    <t>FABIAN MISAEL</t>
  </si>
  <si>
    <t>ALEGRE GONZALEZ</t>
  </si>
  <si>
    <t>CLAUDIA ANDREA</t>
  </si>
  <si>
    <t>LEON FRETES</t>
  </si>
  <si>
    <t>LETICIA LORENA</t>
  </si>
  <si>
    <t>BERNIS URBIETA</t>
  </si>
  <si>
    <t>ESTHER NOEMI</t>
  </si>
  <si>
    <t>CLAUDIA</t>
  </si>
  <si>
    <t>ALEGRE GREGOR</t>
  </si>
  <si>
    <t>RODRIGO ESTEBAN</t>
  </si>
  <si>
    <t>DUARTE MEDINA</t>
  </si>
  <si>
    <t>JESSICA SABRINA</t>
  </si>
  <si>
    <t>VILLALBA BAEZ</t>
  </si>
  <si>
    <t>PERLA</t>
  </si>
  <si>
    <t>ALCARAZ MACIEL</t>
  </si>
  <si>
    <t>OLGA ADRIANA</t>
  </si>
  <si>
    <t>ASESOR</t>
  </si>
  <si>
    <t>BENITEZ SOLOAGA</t>
  </si>
  <si>
    <t>VIVIANA ELIZABETH</t>
  </si>
  <si>
    <t>GUILLEN GIMENEZ</t>
  </si>
  <si>
    <t>EMILIO ALFREDO</t>
  </si>
  <si>
    <t>RAMIREZ GONZALEZ</t>
  </si>
  <si>
    <t>BOGADO ACOSTA</t>
  </si>
  <si>
    <t>FELICIA BEATRIZ</t>
  </si>
  <si>
    <t>SANABRIA GONZALEZ</t>
  </si>
  <si>
    <t>LUCIO ARNALDO</t>
  </si>
  <si>
    <t>ROMERO MENDEZ</t>
  </si>
  <si>
    <t>LOURDES LORENA</t>
  </si>
  <si>
    <t>AMARILLA RUIZ DIAZ</t>
  </si>
  <si>
    <t>CHRISTIAN FABIAN</t>
  </si>
  <si>
    <t>MANCUELLO CHAVEZ</t>
  </si>
  <si>
    <t>FANY</t>
  </si>
  <si>
    <t>LOPEZ BENITEZ</t>
  </si>
  <si>
    <t>LUIS MARIANO</t>
  </si>
  <si>
    <t>VELAZQUEZ ESCOBAR</t>
  </si>
  <si>
    <t>WILSON</t>
  </si>
  <si>
    <t>PEREIRA CACERES</t>
  </si>
  <si>
    <t>MARIA ESMILCE</t>
  </si>
  <si>
    <t>CABRERA RUIZ DIAZ</t>
  </si>
  <si>
    <t>MARIA GABRIELA</t>
  </si>
  <si>
    <t>ZARZA  GONZALEZ</t>
  </si>
  <si>
    <t>JUAN JOSE RIGOBERTO</t>
  </si>
  <si>
    <t>BRITEZ MERELES</t>
  </si>
  <si>
    <t>HUGO ENRIQUE</t>
  </si>
  <si>
    <t>ROMAN ROTELA</t>
  </si>
  <si>
    <t>SANDRA MABEL</t>
  </si>
  <si>
    <t>ASISTENTE DE AUDITORIA</t>
  </si>
  <si>
    <t>NOELIA MAGDALENA</t>
  </si>
  <si>
    <t>RUIZ DIAZ POLITEO SMITH</t>
  </si>
  <si>
    <t>JOEL ANTONIO</t>
  </si>
  <si>
    <t>GALARZA GOMEZ</t>
  </si>
  <si>
    <t>PAULINO JOSE</t>
  </si>
  <si>
    <t>Observación</t>
  </si>
  <si>
    <t>Lugar de Salida:</t>
  </si>
  <si>
    <t xml:space="preserve">Director/a Gral. de Planificación </t>
  </si>
  <si>
    <t xml:space="preserve">Dirección Gral. de Planificación </t>
  </si>
  <si>
    <t>Dependencia solicitante</t>
  </si>
  <si>
    <t>Los datos consignados en el presente Anexo, son en carácter de "Declaración Jurada", exclusiva responsabilidad del Funcionario Beneficiado del cobro del viático</t>
  </si>
  <si>
    <r>
      <rPr>
        <b/>
        <i/>
        <sz val="13"/>
        <color theme="1"/>
        <rFont val="Calibri"/>
        <family val="2"/>
        <scheme val="minor"/>
      </rPr>
      <t xml:space="preserve">Dirección General de Planificación: </t>
    </r>
    <r>
      <rPr>
        <i/>
        <sz val="13"/>
        <color theme="1"/>
        <rFont val="Calibri"/>
        <family val="2"/>
        <scheme val="minor"/>
      </rPr>
      <t>certificación de la actividad realizada.</t>
    </r>
  </si>
  <si>
    <r>
      <rPr>
        <b/>
        <i/>
        <sz val="13"/>
        <color theme="1"/>
        <rFont val="Calibri"/>
        <family val="2"/>
        <scheme val="minor"/>
      </rPr>
      <t xml:space="preserve">A la Dirección General de Administración y Finanzas: </t>
    </r>
    <r>
      <rPr>
        <i/>
        <sz val="13"/>
        <color theme="1"/>
        <rFont val="Calibri"/>
        <family val="2"/>
        <scheme val="minor"/>
      </rPr>
      <t>por el presente se solicita el pago viáticos y movilidad según el siguiente detalle:</t>
    </r>
  </si>
  <si>
    <t>Nombre y apellido:</t>
  </si>
  <si>
    <t>Elevo a consideración de las autoridades institucionales el presente informe de comisionamiento, declarando que los datos consignados son realizados en carácter de declaración jurada, quedando sometido a los organismos de control.</t>
  </si>
  <si>
    <t>Fecha de Informe:</t>
  </si>
  <si>
    <t>DATOS DEL FUNCIONARIO</t>
  </si>
  <si>
    <t>FUNCIONARIO</t>
  </si>
  <si>
    <t>Contratado</t>
  </si>
  <si>
    <t xml:space="preserve">Fecha de inicio </t>
  </si>
  <si>
    <t>Fecha de retorno</t>
  </si>
  <si>
    <t>Día 1:</t>
  </si>
  <si>
    <t>Día 2:</t>
  </si>
  <si>
    <t>Día 3:</t>
  </si>
  <si>
    <t>Día 4:</t>
  </si>
  <si>
    <t>Día 5:</t>
  </si>
  <si>
    <t>Observación: (Realizar cualquier aclaración respecto a la comisión)</t>
  </si>
  <si>
    <t>Describir actividades por día, aclarar localidad y departamento del lugar de actividad y pernocte.</t>
  </si>
  <si>
    <t>PERNOCTE</t>
  </si>
  <si>
    <t xml:space="preserve">No </t>
  </si>
  <si>
    <t>Varios</t>
  </si>
  <si>
    <t xml:space="preserve">Dependencia: </t>
  </si>
  <si>
    <t>FUNCIONARIO:</t>
  </si>
  <si>
    <t>C.I. N°:</t>
  </si>
  <si>
    <t>Funcionario Comisionado</t>
  </si>
  <si>
    <t>DESCRIPCIÓN DETALLADA DE ACTIVIDADES REALIZADAS</t>
  </si>
  <si>
    <t>INSTITUTO PARAGUAYO DE TECNOLOGÍA AGRARIA</t>
  </si>
  <si>
    <t xml:space="preserve">Versión </t>
  </si>
  <si>
    <t>FORMULARIO DE RENDICIÓN DE CUENTAS DE VIÁTICOS POR BENEFICIARIO (Obligatorio)</t>
  </si>
  <si>
    <t>FORMAS DE PRESENTACIÓN: Formato Digital y/o Vía Sistema Online</t>
  </si>
  <si>
    <t xml:space="preserve">                            b) Vía Sistema Online para entidades calendarizadas por Resolución CGR</t>
  </si>
  <si>
    <t>Ley N° 6511/2020</t>
  </si>
  <si>
    <t>INSTITUCIÓN:</t>
  </si>
  <si>
    <t xml:space="preserve">Beneficiario:  </t>
  </si>
  <si>
    <t xml:space="preserve">C.I.Nº:  </t>
  </si>
  <si>
    <t>Funcionario (permanente, comisionado, contratado)</t>
  </si>
  <si>
    <t xml:space="preserve">SI:     </t>
  </si>
  <si>
    <t>NO:</t>
  </si>
  <si>
    <t xml:space="preserve">Cargo o Función que desempeña: </t>
  </si>
  <si>
    <t xml:space="preserve">Fecha:  </t>
  </si>
  <si>
    <r>
      <t xml:space="preserve">Viático asignado a) </t>
    </r>
    <r>
      <rPr>
        <b/>
        <sz val="9"/>
        <rFont val="Calibri"/>
        <family val="2"/>
        <scheme val="minor"/>
      </rPr>
      <t>(₲)</t>
    </r>
  </si>
  <si>
    <r>
      <t xml:space="preserve">Motivo de la Comisión de Servicio: </t>
    </r>
    <r>
      <rPr>
        <b/>
        <sz val="7"/>
        <rFont val="Century Gothic"/>
        <family val="2"/>
      </rPr>
      <t/>
    </r>
  </si>
  <si>
    <t xml:space="preserve">Periodo de la Comisión: </t>
  </si>
  <si>
    <t>Desde:</t>
  </si>
  <si>
    <t>Hasta:</t>
  </si>
  <si>
    <t>Medio de Traslado:</t>
  </si>
  <si>
    <t>Institucional:</t>
  </si>
  <si>
    <t>Particular:</t>
  </si>
  <si>
    <t>Detalle de Gastos Incurridos:</t>
  </si>
  <si>
    <t>Descripción</t>
  </si>
  <si>
    <t>Tipo</t>
  </si>
  <si>
    <t>Fecha</t>
  </si>
  <si>
    <t>Monto</t>
  </si>
  <si>
    <t>a)</t>
  </si>
  <si>
    <t>Alojamiento</t>
  </si>
  <si>
    <t>b)</t>
  </si>
  <si>
    <t>Alimentación</t>
  </si>
  <si>
    <t>c)</t>
  </si>
  <si>
    <t>d)</t>
  </si>
  <si>
    <t>Otros Justificados</t>
  </si>
  <si>
    <t>Fecha de recepción del formulario y documentos de respaldo presentados por los beneficiarios a la Administración del Ente deberán ser Originales, y la Institución presentara copia legible, autenticada a la CGR adjunto al formulario original (Sello Institucional)</t>
  </si>
  <si>
    <r>
      <rPr>
        <b/>
        <i/>
        <sz val="8"/>
        <rFont val="Calibri"/>
        <family val="2"/>
        <scheme val="minor"/>
      </rPr>
      <t>Ley 276/94</t>
    </r>
    <r>
      <rPr>
        <i/>
        <sz val="8"/>
        <rFont val="Calibri"/>
        <family val="2"/>
        <scheme val="minor"/>
      </rPr>
      <t xml:space="preserve"> "Organica y Funcional de la Contraloría General de la República", </t>
    </r>
    <r>
      <rPr>
        <b/>
        <i/>
        <sz val="8"/>
        <rFont val="Calibri"/>
        <family val="2"/>
        <scheme val="minor"/>
      </rPr>
      <t>Art. 40</t>
    </r>
    <r>
      <rPr>
        <i/>
        <sz val="8"/>
        <rFont val="Calibri"/>
        <family val="2"/>
        <scheme val="minor"/>
      </rPr>
      <t>: "La persona que proporcionare datos o informes falsos a la Contraloria General, será sancionada conforme a las disposiciones penales vigentes (..............)"</t>
    </r>
  </si>
  <si>
    <t>FORMULARIO DE RENDICIÓN DE CUENTAS DE VIÁTICOS POR BENEFICIARIO</t>
  </si>
  <si>
    <r>
      <t xml:space="preserve">a) Viático asignado a) </t>
    </r>
    <r>
      <rPr>
        <b/>
        <sz val="10"/>
        <rFont val="Calibri"/>
        <family val="2"/>
        <scheme val="minor"/>
      </rPr>
      <t>(₲)</t>
    </r>
  </si>
  <si>
    <t>Tasas</t>
  </si>
  <si>
    <t>e)</t>
  </si>
  <si>
    <r>
      <t xml:space="preserve">Total Gastos incurridos (a+b+c+d+e) </t>
    </r>
    <r>
      <rPr>
        <b/>
        <sz val="10"/>
        <rFont val="Calibri"/>
        <family val="2"/>
        <scheme val="minor"/>
      </rPr>
      <t>(₲)</t>
    </r>
  </si>
  <si>
    <t xml:space="preserve">Firma </t>
  </si>
  <si>
    <t>X</t>
  </si>
  <si>
    <t>Disposición legal de designación de viático N°:</t>
  </si>
  <si>
    <t>Sello redondo y fecha MEI</t>
  </si>
  <si>
    <t>CIN°:</t>
  </si>
  <si>
    <t>FORMULARIO N° 4</t>
  </si>
  <si>
    <t>SOLICITUD DE PAGO DE VIÁTICOS Y MOVILIDAD INTERNACIONAL</t>
  </si>
  <si>
    <t>Nombre del evento:</t>
  </si>
  <si>
    <t>Lugar de destino</t>
  </si>
  <si>
    <t>Resolución de autorización N°</t>
  </si>
  <si>
    <t xml:space="preserve">Superior inmediato del área </t>
  </si>
  <si>
    <t>CARTA DE COMPROMISO INSTITUCIONAL</t>
  </si>
  <si>
    <t>DEPENDENCIA:</t>
  </si>
  <si>
    <t>FECHA:</t>
  </si>
  <si>
    <t>A:</t>
  </si>
  <si>
    <t>DE:</t>
  </si>
  <si>
    <t>C.I. N° :</t>
  </si>
  <si>
    <t xml:space="preserve">                            UNA VEZ CULMINADO EL CURSO DE CAPACITACION, LLAMASE SEMINARIO, TALLER, CURSO  Y/O CONGRESO, ETC.</t>
  </si>
  <si>
    <t xml:space="preserve"> ME COMPROMETO A : </t>
  </si>
  <si>
    <t xml:space="preserve">* PRESENTAR COPIAS DE LOS MATERIALES UTILIZADOS DURENTE EL DESARROLLO DEL EVENTO, LOS CUALES </t>
  </si>
  <si>
    <t xml:space="preserve"> ACOMPAÑARAN  AL INFORME TECNICO QUE PRESENTARE EN EL TIEMPO ESTABLECIDO EN LA RESOLUCION</t>
  </si>
  <si>
    <t>DE REGLAMENTACION</t>
  </si>
  <si>
    <t>* COPIA DEL CERTIFICADO OTORGADO POR LA PARTICIPACION EN EL DEL CURSO, SEMINARIO , CONGRESO.</t>
  </si>
  <si>
    <t>* NO SOLICITAR COMISIONAMIENTO PARA PRESTAR FUNCIONES EN OTRA INSTITUCION POR EL</t>
  </si>
  <si>
    <t>PLAZO DE SEIS MESES DESPUES DE CULMINADO EL EVENTO DE CAPACITACION.</t>
  </si>
  <si>
    <t>……………………………………………………….</t>
  </si>
  <si>
    <t>Firma del Funcionario</t>
  </si>
  <si>
    <t>FORMULARIO N° 6</t>
  </si>
  <si>
    <t>INFORME DE COMISIÓN INTERNACIONAL</t>
  </si>
  <si>
    <t>Ciudad - País de comisión</t>
  </si>
  <si>
    <t>Nombre del evento</t>
  </si>
  <si>
    <t>V°B° Jefe o Director de área</t>
  </si>
  <si>
    <t>a) Para todos los casos de asignación de viáticos por comisión de servicio al EXTERIOR DEL PAIS.</t>
  </si>
  <si>
    <t xml:space="preserve">                           b) Vía Sistema Online para entidades calendarizadas por Resolución CGR</t>
  </si>
  <si>
    <t>Disposición legal de designación de viático N°</t>
  </si>
  <si>
    <t>c) 20% o diferencia no rendida</t>
  </si>
  <si>
    <t>Destino (Ciudad, pais) de la comisión de servicio</t>
  </si>
  <si>
    <t xml:space="preserve">Registro de Salida / Entrada (Tipo de Documento)                                                                                                       </t>
  </si>
  <si>
    <t>SÍ:</t>
  </si>
  <si>
    <t>Comprobante</t>
  </si>
  <si>
    <t>Moneda Extranjera / Local</t>
  </si>
  <si>
    <t>Monto Equivalente Gs.</t>
  </si>
  <si>
    <t>Denominación</t>
  </si>
  <si>
    <t>Cotización</t>
  </si>
  <si>
    <t>Pasaje Urbano /Interurbano</t>
  </si>
  <si>
    <r>
      <t xml:space="preserve">Monto Devuelto:                                                                                                                                                                                                                                                                                                    Nota de Deposito Fiscal N° o Boleta de Depósito N° y Nombre de la Cuenta                                                                                                 </t>
    </r>
    <r>
      <rPr>
        <b/>
        <sz val="10"/>
        <rFont val="Calibri"/>
        <family val="2"/>
        <scheme val="minor"/>
      </rPr>
      <t>(₲)</t>
    </r>
  </si>
  <si>
    <t xml:space="preserve">POR SISTEMA DE DECLARACIÓN JURADA (Opcional) </t>
  </si>
  <si>
    <t xml:space="preserve"> *Según lo establecido en el Art. 7° de la Ley 6511/20 … el saldo restante (de lo rendido) podrá ser justificado bajo Declaración Jurada con el detalle de los gastos correspondientes</t>
  </si>
  <si>
    <r>
      <t xml:space="preserve">b) Monto a Declarar (20% o diferencia resultante) </t>
    </r>
    <r>
      <rPr>
        <b/>
        <sz val="10"/>
        <rFont val="Calibri"/>
        <family val="2"/>
        <scheme val="minor"/>
      </rPr>
      <t>(₲)</t>
    </r>
  </si>
  <si>
    <t>Destino (Ciudad, Localidad/Pais) de la Comisión de Servicio:</t>
  </si>
  <si>
    <t>Moneda Extranjera/Local</t>
  </si>
  <si>
    <t>Pasaje Urbano / Interurbano</t>
  </si>
  <si>
    <t>b) Como mínimo 80%</t>
  </si>
  <si>
    <t>(PP o Reembolso)</t>
  </si>
  <si>
    <t>Hotel "BsAs"</t>
  </si>
  <si>
    <r>
      <t xml:space="preserve">Monto sin Rendir (5a - 12 - 13) </t>
    </r>
    <r>
      <rPr>
        <b/>
        <sz val="10"/>
        <rFont val="Calibri"/>
        <family val="2"/>
        <scheme val="minor"/>
      </rPr>
      <t>(₲)</t>
    </r>
  </si>
  <si>
    <t>Embalaje "PP"</t>
  </si>
  <si>
    <t>Comercio "abc"</t>
  </si>
  <si>
    <t>Resolución</t>
  </si>
  <si>
    <t>Costurera</t>
  </si>
  <si>
    <t xml:space="preserve">Vendedores ambulantes </t>
  </si>
  <si>
    <t>Taxis</t>
  </si>
  <si>
    <t xml:space="preserve">Taxi </t>
  </si>
  <si>
    <t>IMPREVISTO
CORRESPONDE ACTIVIDAD N°</t>
  </si>
  <si>
    <t>IMPREVISTO</t>
  </si>
  <si>
    <t>Imprevista</t>
  </si>
  <si>
    <t>Participar del curso "Visión comparada sobre aplicación de normativas internacionales en Auditoría Interna"</t>
  </si>
  <si>
    <t>Día 7:</t>
  </si>
  <si>
    <t>Día 6: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</si>
</sst>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_-* #,##0.00\ _€_-;\-* #,##0.00\ _€_-;_-* &quot;-&quot;??\ _€_-;_-@_-"/>
    <numFmt numFmtId="168" formatCode="dd/mm/yyyy;@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i/>
      <sz val="8"/>
      <name val="Calibri"/>
      <family val="2"/>
      <scheme val="minor"/>
    </font>
    <font>
      <i/>
      <sz val="10"/>
      <name val="Calibri"/>
      <family val="2"/>
      <scheme val="minor"/>
    </font>
    <font>
      <b/>
      <sz val="15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7"/>
      <name val="Century Gothic"/>
      <family val="2"/>
    </font>
    <font>
      <b/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5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rgb="FF222222"/>
      <name val="Calibri"/>
      <family val="2"/>
      <scheme val="minor"/>
    </font>
    <font>
      <i/>
      <u/>
      <sz val="8"/>
      <name val="Calibri"/>
      <family val="2"/>
      <scheme val="minor"/>
    </font>
    <font>
      <b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534">
    <xf numFmtId="0" fontId="0" fillId="0" borderId="0" xfId="0"/>
    <xf numFmtId="0" fontId="0" fillId="0" borderId="0" xfId="0" applyFont="1"/>
    <xf numFmtId="0" fontId="0" fillId="0" borderId="0" xfId="0" applyFill="1"/>
    <xf numFmtId="0" fontId="0" fillId="0" borderId="0" xfId="0" applyFill="1" applyBorder="1"/>
    <xf numFmtId="0" fontId="3" fillId="0" borderId="0" xfId="0" applyFont="1"/>
    <xf numFmtId="41" fontId="6" fillId="0" borderId="2" xfId="1" applyFont="1" applyBorder="1" applyAlignment="1"/>
    <xf numFmtId="49" fontId="6" fillId="0" borderId="2" xfId="1" applyNumberFormat="1" applyFont="1" applyBorder="1" applyAlignment="1"/>
    <xf numFmtId="41" fontId="6" fillId="0" borderId="2" xfId="1" applyFont="1" applyBorder="1"/>
    <xf numFmtId="0" fontId="8" fillId="0" borderId="2" xfId="0" applyFont="1" applyBorder="1"/>
    <xf numFmtId="3" fontId="9" fillId="0" borderId="2" xfId="0" applyNumberFormat="1" applyFont="1" applyBorder="1"/>
    <xf numFmtId="3" fontId="9" fillId="3" borderId="2" xfId="0" applyNumberFormat="1" applyFont="1" applyFill="1" applyBorder="1"/>
    <xf numFmtId="3" fontId="9" fillId="2" borderId="2" xfId="0" applyNumberFormat="1" applyFont="1" applyFill="1" applyBorder="1"/>
    <xf numFmtId="0" fontId="9" fillId="0" borderId="2" xfId="0" applyFont="1" applyBorder="1"/>
    <xf numFmtId="0" fontId="9" fillId="3" borderId="2" xfId="0" applyFont="1" applyFill="1" applyBorder="1"/>
    <xf numFmtId="0" fontId="9" fillId="0" borderId="2" xfId="0" applyFont="1" applyBorder="1" applyAlignment="1">
      <alignment wrapText="1"/>
    </xf>
    <xf numFmtId="0" fontId="9" fillId="2" borderId="2" xfId="0" applyFont="1" applyFill="1" applyBorder="1"/>
    <xf numFmtId="0" fontId="3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9" xfId="0" applyFill="1" applyBorder="1"/>
    <xf numFmtId="0" fontId="0" fillId="0" borderId="8" xfId="0" applyFill="1" applyBorder="1"/>
    <xf numFmtId="0" fontId="0" fillId="0" borderId="0" xfId="0" applyFill="1" applyAlignment="1">
      <alignment vertical="center"/>
    </xf>
    <xf numFmtId="0" fontId="0" fillId="0" borderId="6" xfId="0" applyFill="1" applyBorder="1"/>
    <xf numFmtId="0" fontId="0" fillId="0" borderId="5" xfId="0" applyFill="1" applyBorder="1"/>
    <xf numFmtId="0" fontId="0" fillId="0" borderId="5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13" fillId="0" borderId="0" xfId="0" applyFont="1" applyFill="1"/>
    <xf numFmtId="0" fontId="0" fillId="0" borderId="0" xfId="0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0" fillId="0" borderId="11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left" vertical="top"/>
    </xf>
    <xf numFmtId="0" fontId="0" fillId="0" borderId="10" xfId="0" applyFill="1" applyBorder="1"/>
    <xf numFmtId="0" fontId="14" fillId="0" borderId="0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6" fillId="0" borderId="8" xfId="0" applyFont="1" applyFill="1" applyBorder="1" applyAlignment="1">
      <alignment horizontal="right" vertical="center"/>
    </xf>
    <xf numFmtId="0" fontId="15" fillId="0" borderId="8" xfId="0" applyFont="1" applyFill="1" applyBorder="1" applyAlignment="1">
      <alignment vertical="center"/>
    </xf>
    <xf numFmtId="0" fontId="15" fillId="0" borderId="8" xfId="0" applyFont="1" applyFill="1" applyBorder="1"/>
    <xf numFmtId="0" fontId="2" fillId="0" borderId="0" xfId="0" applyFont="1" applyFill="1" applyBorder="1"/>
    <xf numFmtId="0" fontId="0" fillId="0" borderId="12" xfId="0" applyFont="1" applyFill="1" applyBorder="1" applyAlignment="1"/>
    <xf numFmtId="0" fontId="11" fillId="0" borderId="0" xfId="0" applyFont="1" applyFill="1"/>
    <xf numFmtId="0" fontId="6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right" vertical="center"/>
    </xf>
    <xf numFmtId="0" fontId="18" fillId="0" borderId="13" xfId="4" applyFont="1" applyFill="1" applyBorder="1" applyAlignment="1">
      <alignment vertical="center"/>
    </xf>
    <xf numFmtId="0" fontId="18" fillId="0" borderId="14" xfId="4" applyFont="1" applyFill="1" applyBorder="1" applyAlignment="1">
      <alignment vertical="center"/>
    </xf>
    <xf numFmtId="0" fontId="18" fillId="0" borderId="14" xfId="4" applyFont="1" applyFill="1" applyBorder="1" applyAlignment="1">
      <alignment horizontal="center" vertical="center"/>
    </xf>
    <xf numFmtId="0" fontId="18" fillId="0" borderId="14" xfId="4" applyFont="1" applyFill="1" applyBorder="1" applyAlignment="1">
      <alignment horizontal="right" vertical="center"/>
    </xf>
    <xf numFmtId="3" fontId="18" fillId="0" borderId="14" xfId="5" applyNumberFormat="1" applyFont="1" applyFill="1" applyBorder="1" applyAlignment="1">
      <alignment horizontal="right" vertical="center"/>
    </xf>
    <xf numFmtId="3" fontId="18" fillId="0" borderId="15" xfId="4" applyNumberFormat="1" applyFont="1" applyFill="1" applyBorder="1" applyAlignment="1">
      <alignment horizontal="right" vertical="center"/>
    </xf>
    <xf numFmtId="0" fontId="21" fillId="0" borderId="0" xfId="4" applyFont="1" applyFill="1" applyBorder="1" applyAlignment="1">
      <alignment horizontal="right" vertical="center"/>
    </xf>
    <xf numFmtId="3" fontId="23" fillId="0" borderId="26" xfId="4" quotePrefix="1" applyNumberFormat="1" applyFont="1" applyFill="1" applyBorder="1" applyAlignment="1">
      <alignment horizontal="center" vertical="center"/>
    </xf>
    <xf numFmtId="0" fontId="21" fillId="0" borderId="16" xfId="4" applyFont="1" applyFill="1" applyBorder="1" applyAlignment="1">
      <alignment vertical="center"/>
    </xf>
    <xf numFmtId="0" fontId="21" fillId="0" borderId="0" xfId="4" applyFont="1" applyFill="1" applyBorder="1" applyAlignment="1">
      <alignment vertical="center"/>
    </xf>
    <xf numFmtId="3" fontId="21" fillId="0" borderId="0" xfId="5" applyNumberFormat="1" applyFont="1" applyFill="1" applyBorder="1" applyAlignment="1">
      <alignment horizontal="right" vertical="center"/>
    </xf>
    <xf numFmtId="0" fontId="20" fillId="0" borderId="41" xfId="4" applyFont="1" applyFill="1" applyBorder="1" applyAlignment="1">
      <alignment vertical="center"/>
    </xf>
    <xf numFmtId="0" fontId="20" fillId="0" borderId="42" xfId="4" applyFont="1" applyFill="1" applyBorder="1" applyAlignment="1">
      <alignment vertical="center"/>
    </xf>
    <xf numFmtId="0" fontId="25" fillId="0" borderId="29" xfId="4" applyFont="1" applyFill="1" applyBorder="1" applyAlignment="1">
      <alignment horizontal="right" vertical="center"/>
    </xf>
    <xf numFmtId="0" fontId="24" fillId="0" borderId="32" xfId="4" applyFont="1" applyFill="1" applyBorder="1" applyAlignment="1">
      <alignment horizontal="center" vertical="center"/>
    </xf>
    <xf numFmtId="0" fontId="25" fillId="0" borderId="40" xfId="4" applyFont="1" applyFill="1" applyBorder="1" applyAlignment="1">
      <alignment vertical="center"/>
    </xf>
    <xf numFmtId="0" fontId="24" fillId="0" borderId="24" xfId="4" applyFont="1" applyFill="1" applyBorder="1" applyAlignment="1">
      <alignment horizontal="center" vertical="center" wrapText="1"/>
    </xf>
    <xf numFmtId="0" fontId="25" fillId="0" borderId="5" xfId="4" applyFont="1" applyFill="1" applyBorder="1" applyAlignment="1">
      <alignment vertical="center"/>
    </xf>
    <xf numFmtId="0" fontId="25" fillId="0" borderId="7" xfId="4" applyFont="1" applyFill="1" applyBorder="1" applyAlignment="1">
      <alignment vertical="center"/>
    </xf>
    <xf numFmtId="0" fontId="24" fillId="0" borderId="24" xfId="4" applyFont="1" applyFill="1" applyBorder="1" applyAlignment="1">
      <alignment horizontal="center" vertical="center"/>
    </xf>
    <xf numFmtId="0" fontId="24" fillId="0" borderId="22" xfId="4" applyFont="1" applyFill="1" applyBorder="1" applyAlignment="1">
      <alignment horizontal="center" vertical="center"/>
    </xf>
    <xf numFmtId="0" fontId="26" fillId="0" borderId="23" xfId="4" applyFont="1" applyFill="1" applyBorder="1" applyAlignment="1">
      <alignment horizontal="center" vertical="center"/>
    </xf>
    <xf numFmtId="0" fontId="27" fillId="0" borderId="3" xfId="4" applyFont="1" applyFill="1" applyBorder="1" applyAlignment="1">
      <alignment vertical="center" wrapText="1"/>
    </xf>
    <xf numFmtId="0" fontId="25" fillId="0" borderId="3" xfId="4" applyFont="1" applyFill="1" applyBorder="1" applyAlignment="1">
      <alignment vertical="center"/>
    </xf>
    <xf numFmtId="0" fontId="25" fillId="0" borderId="12" xfId="4" applyFont="1" applyFill="1" applyBorder="1" applyAlignment="1">
      <alignment vertical="center"/>
    </xf>
    <xf numFmtId="0" fontId="25" fillId="0" borderId="3" xfId="4" applyFont="1" applyFill="1" applyBorder="1" applyAlignment="1">
      <alignment horizontal="right" vertical="center"/>
    </xf>
    <xf numFmtId="0" fontId="24" fillId="0" borderId="38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vertical="center"/>
    </xf>
    <xf numFmtId="0" fontId="24" fillId="0" borderId="44" xfId="4" applyFont="1" applyFill="1" applyBorder="1" applyAlignment="1">
      <alignment horizontal="center" vertical="center"/>
    </xf>
    <xf numFmtId="0" fontId="25" fillId="0" borderId="45" xfId="4" applyFont="1" applyFill="1" applyBorder="1" applyAlignment="1">
      <alignment horizontal="left" vertical="center"/>
    </xf>
    <xf numFmtId="3" fontId="25" fillId="0" borderId="45" xfId="4" applyNumberFormat="1" applyFont="1" applyFill="1" applyBorder="1" applyAlignment="1">
      <alignment horizontal="left" vertical="center"/>
    </xf>
    <xf numFmtId="0" fontId="25" fillId="0" borderId="29" xfId="4" applyFont="1" applyFill="1" applyBorder="1" applyAlignment="1">
      <alignment horizontal="left" vertical="center"/>
    </xf>
    <xf numFmtId="3" fontId="25" fillId="0" borderId="30" xfId="4" applyNumberFormat="1" applyFont="1" applyFill="1" applyBorder="1" applyAlignment="1">
      <alignment horizontal="right" vertical="center"/>
    </xf>
    <xf numFmtId="0" fontId="24" fillId="5" borderId="26" xfId="4" applyFont="1" applyFill="1" applyBorder="1" applyAlignment="1">
      <alignment horizontal="center" vertical="center" wrapText="1"/>
    </xf>
    <xf numFmtId="0" fontId="24" fillId="5" borderId="35" xfId="4" applyFont="1" applyFill="1" applyBorder="1" applyAlignment="1">
      <alignment horizontal="center" vertical="center" wrapText="1"/>
    </xf>
    <xf numFmtId="0" fontId="25" fillId="0" borderId="32" xfId="4" applyFont="1" applyFill="1" applyBorder="1" applyAlignment="1">
      <alignment horizontal="center" vertical="center" wrapText="1"/>
    </xf>
    <xf numFmtId="0" fontId="25" fillId="0" borderId="47" xfId="4" applyFont="1" applyFill="1" applyBorder="1" applyAlignment="1">
      <alignment horizontal="left" vertical="center"/>
    </xf>
    <xf numFmtId="0" fontId="25" fillId="0" borderId="44" xfId="4" applyFont="1" applyFill="1" applyBorder="1" applyAlignment="1">
      <alignment horizontal="center" vertical="center" wrapText="1"/>
    </xf>
    <xf numFmtId="0" fontId="25" fillId="0" borderId="50" xfId="4" applyFont="1" applyFill="1" applyBorder="1" applyAlignment="1">
      <alignment horizontal="left" vertical="center"/>
    </xf>
    <xf numFmtId="166" fontId="24" fillId="5" borderId="26" xfId="5" applyNumberFormat="1" applyFont="1" applyFill="1" applyBorder="1" applyAlignment="1">
      <alignment horizontal="center" vertical="center" wrapText="1"/>
    </xf>
    <xf numFmtId="3" fontId="25" fillId="0" borderId="2" xfId="5" applyNumberFormat="1" applyFont="1" applyFill="1" applyBorder="1" applyAlignment="1">
      <alignment horizontal="right" vertical="center" wrapText="1"/>
    </xf>
    <xf numFmtId="0" fontId="19" fillId="0" borderId="16" xfId="4" applyFont="1" applyFill="1" applyBorder="1" applyAlignment="1">
      <alignment vertical="center" wrapText="1"/>
    </xf>
    <xf numFmtId="0" fontId="19" fillId="0" borderId="0" xfId="4" applyFont="1" applyFill="1" applyBorder="1" applyAlignment="1">
      <alignment vertical="center" wrapText="1"/>
    </xf>
    <xf numFmtId="0" fontId="19" fillId="0" borderId="17" xfId="4" applyFont="1" applyFill="1" applyBorder="1" applyAlignment="1">
      <alignment vertical="center" wrapText="1"/>
    </xf>
    <xf numFmtId="0" fontId="25" fillId="0" borderId="0" xfId="4" applyFont="1" applyFill="1" applyBorder="1" applyAlignment="1">
      <alignment horizontal="right" vertical="center"/>
    </xf>
    <xf numFmtId="0" fontId="24" fillId="0" borderId="30" xfId="4" applyFont="1" applyFill="1" applyBorder="1" applyAlignment="1">
      <alignment vertical="center"/>
    </xf>
    <xf numFmtId="0" fontId="24" fillId="0" borderId="23" xfId="4" applyFont="1" applyFill="1" applyBorder="1" applyAlignment="1">
      <alignment horizontal="center" vertical="center"/>
    </xf>
    <xf numFmtId="0" fontId="25" fillId="0" borderId="3" xfId="4" applyFont="1" applyFill="1" applyBorder="1" applyAlignment="1">
      <alignment vertical="center" wrapText="1"/>
    </xf>
    <xf numFmtId="0" fontId="25" fillId="0" borderId="47" xfId="4" applyFont="1" applyFill="1" applyBorder="1" applyAlignment="1">
      <alignment horizontal="center" vertical="center"/>
    </xf>
    <xf numFmtId="0" fontId="25" fillId="0" borderId="2" xfId="4" applyFont="1" applyFill="1" applyBorder="1" applyAlignment="1">
      <alignment horizontal="center" vertical="center"/>
    </xf>
    <xf numFmtId="0" fontId="24" fillId="5" borderId="26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8" fillId="0" borderId="16" xfId="4" applyFont="1" applyFill="1" applyBorder="1" applyAlignment="1">
      <alignment horizontal="left" vertical="center" wrapText="1"/>
    </xf>
    <xf numFmtId="0" fontId="18" fillId="0" borderId="0" xfId="4" applyFont="1" applyFill="1" applyBorder="1" applyAlignment="1">
      <alignment horizontal="left" vertical="center" wrapText="1"/>
    </xf>
    <xf numFmtId="0" fontId="18" fillId="0" borderId="17" xfId="4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3" fontId="32" fillId="0" borderId="25" xfId="4" applyNumberFormat="1" applyFont="1" applyFill="1" applyBorder="1" applyAlignment="1">
      <alignment horizontal="center" vertical="center"/>
    </xf>
    <xf numFmtId="0" fontId="25" fillId="0" borderId="39" xfId="4" applyFont="1" applyFill="1" applyBorder="1" applyAlignment="1">
      <alignment vertical="center"/>
    </xf>
    <xf numFmtId="0" fontId="32" fillId="0" borderId="4" xfId="4" applyFont="1" applyFill="1" applyBorder="1" applyAlignment="1">
      <alignment horizontal="center" vertical="center"/>
    </xf>
    <xf numFmtId="0" fontId="24" fillId="0" borderId="3" xfId="4" applyFont="1" applyFill="1" applyBorder="1" applyAlignment="1">
      <alignment horizontal="right" vertical="center"/>
    </xf>
    <xf numFmtId="14" fontId="25" fillId="0" borderId="12" xfId="4" applyNumberFormat="1" applyFont="1" applyFill="1" applyBorder="1" applyAlignment="1">
      <alignment horizontal="right" vertical="center"/>
    </xf>
    <xf numFmtId="14" fontId="25" fillId="0" borderId="4" xfId="4" applyNumberFormat="1" applyFont="1" applyFill="1" applyBorder="1" applyAlignment="1">
      <alignment horizontal="right" vertical="center"/>
    </xf>
    <xf numFmtId="0" fontId="32" fillId="0" borderId="12" xfId="4" applyFont="1" applyFill="1" applyBorder="1" applyAlignment="1">
      <alignment vertical="center"/>
    </xf>
    <xf numFmtId="0" fontId="34" fillId="0" borderId="12" xfId="4" applyFont="1" applyFill="1" applyBorder="1" applyAlignment="1">
      <alignment horizontal="right" vertical="center" wrapText="1"/>
    </xf>
    <xf numFmtId="0" fontId="34" fillId="0" borderId="6" xfId="4" applyFont="1" applyFill="1" applyBorder="1" applyAlignment="1">
      <alignment horizontal="right" vertical="center" wrapText="1"/>
    </xf>
    <xf numFmtId="41" fontId="25" fillId="0" borderId="47" xfId="1" applyFont="1" applyFill="1" applyBorder="1" applyAlignment="1">
      <alignment horizontal="left" vertical="center"/>
    </xf>
    <xf numFmtId="41" fontId="25" fillId="0" borderId="50" xfId="1" applyFont="1" applyFill="1" applyBorder="1" applyAlignment="1">
      <alignment horizontal="left" vertical="center"/>
    </xf>
    <xf numFmtId="0" fontId="33" fillId="0" borderId="0" xfId="4" applyFont="1" applyFill="1" applyBorder="1" applyAlignment="1">
      <alignment vertical="center"/>
    </xf>
    <xf numFmtId="0" fontId="24" fillId="0" borderId="31" xfId="4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/>
    </xf>
    <xf numFmtId="165" fontId="25" fillId="0" borderId="2" xfId="5" applyFont="1" applyFill="1" applyBorder="1" applyAlignment="1">
      <alignment horizontal="center" vertical="center" wrapText="1"/>
    </xf>
    <xf numFmtId="165" fontId="25" fillId="0" borderId="47" xfId="5" applyFont="1" applyFill="1" applyBorder="1" applyAlignment="1">
      <alignment horizontal="center" vertical="center" wrapText="1"/>
    </xf>
    <xf numFmtId="0" fontId="25" fillId="0" borderId="2" xfId="4" applyFont="1" applyFill="1" applyBorder="1" applyAlignment="1">
      <alignment horizontal="left" vertical="center" wrapText="1"/>
    </xf>
    <xf numFmtId="0" fontId="24" fillId="0" borderId="0" xfId="4" applyFont="1" applyFill="1" applyBorder="1" applyAlignment="1">
      <alignment horizontal="right" vertical="center"/>
    </xf>
    <xf numFmtId="0" fontId="24" fillId="0" borderId="29" xfId="4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0" borderId="12" xfId="0" applyFill="1" applyBorder="1"/>
    <xf numFmtId="14" fontId="2" fillId="0" borderId="4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4" fillId="0" borderId="38" xfId="0" applyFont="1" applyBorder="1"/>
    <xf numFmtId="0" fontId="16" fillId="0" borderId="20" xfId="0" applyFont="1" applyBorder="1" applyAlignment="1">
      <alignment horizontal="right"/>
    </xf>
    <xf numFmtId="0" fontId="14" fillId="0" borderId="0" xfId="0" applyFont="1"/>
    <xf numFmtId="0" fontId="16" fillId="0" borderId="22" xfId="0" applyFont="1" applyBorder="1"/>
    <xf numFmtId="0" fontId="16" fillId="0" borderId="2" xfId="0" applyFont="1" applyBorder="1"/>
    <xf numFmtId="0" fontId="16" fillId="0" borderId="2" xfId="0" applyFont="1" applyBorder="1" applyAlignment="1">
      <alignment horizontal="right" vertical="center"/>
    </xf>
    <xf numFmtId="3" fontId="16" fillId="0" borderId="39" xfId="0" applyNumberFormat="1" applyFont="1" applyBorder="1" applyAlignment="1">
      <alignment horizontal="center" vertical="center"/>
    </xf>
    <xf numFmtId="0" fontId="7" fillId="0" borderId="16" xfId="0" applyFont="1" applyBorder="1"/>
    <xf numFmtId="0" fontId="7" fillId="0" borderId="0" xfId="0" applyFont="1" applyBorder="1"/>
    <xf numFmtId="0" fontId="7" fillId="0" borderId="17" xfId="0" applyFont="1" applyBorder="1"/>
    <xf numFmtId="0" fontId="7" fillId="0" borderId="0" xfId="0" applyFont="1"/>
    <xf numFmtId="0" fontId="35" fillId="0" borderId="0" xfId="0" applyFont="1" applyBorder="1"/>
    <xf numFmtId="0" fontId="7" fillId="0" borderId="0" xfId="0" applyFont="1" applyFill="1" applyBorder="1"/>
    <xf numFmtId="0" fontId="0" fillId="0" borderId="31" xfId="0" applyBorder="1"/>
    <xf numFmtId="0" fontId="0" fillId="0" borderId="29" xfId="0" applyBorder="1"/>
    <xf numFmtId="0" fontId="0" fillId="0" borderId="30" xfId="0" applyBorder="1"/>
    <xf numFmtId="0" fontId="14" fillId="0" borderId="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14" fontId="16" fillId="0" borderId="0" xfId="0" applyNumberFormat="1" applyFont="1" applyFill="1" applyAlignment="1">
      <alignment horizontal="center" vertical="center"/>
    </xf>
    <xf numFmtId="14" fontId="2" fillId="0" borderId="12" xfId="0" applyNumberFormat="1" applyFont="1" applyFill="1" applyBorder="1" applyAlignment="1">
      <alignment horizontal="left" vertical="center"/>
    </xf>
    <xf numFmtId="14" fontId="2" fillId="0" borderId="4" xfId="0" applyNumberFormat="1" applyFont="1" applyFill="1" applyBorder="1" applyAlignment="1">
      <alignment horizontal="left" vertical="center"/>
    </xf>
    <xf numFmtId="0" fontId="2" fillId="0" borderId="1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3" fontId="18" fillId="0" borderId="14" xfId="4" applyNumberFormat="1" applyFont="1" applyFill="1" applyBorder="1" applyAlignment="1">
      <alignment horizontal="right" vertical="center"/>
    </xf>
    <xf numFmtId="0" fontId="18" fillId="0" borderId="15" xfId="4" applyFont="1" applyFill="1" applyBorder="1" applyAlignment="1">
      <alignment vertical="center"/>
    </xf>
    <xf numFmtId="0" fontId="18" fillId="0" borderId="0" xfId="4" applyFont="1" applyFill="1" applyAlignment="1">
      <alignment vertical="center"/>
    </xf>
    <xf numFmtId="0" fontId="21" fillId="0" borderId="0" xfId="4" applyFont="1" applyFill="1" applyAlignment="1">
      <alignment vertical="center"/>
    </xf>
    <xf numFmtId="3" fontId="21" fillId="0" borderId="0" xfId="4" applyNumberFormat="1" applyFont="1" applyFill="1" applyBorder="1" applyAlignment="1">
      <alignment horizontal="right" vertical="center"/>
    </xf>
    <xf numFmtId="0" fontId="21" fillId="0" borderId="29" xfId="4" applyFont="1" applyFill="1" applyBorder="1" applyAlignment="1">
      <alignment horizontal="right" vertical="center"/>
    </xf>
    <xf numFmtId="0" fontId="26" fillId="0" borderId="32" xfId="4" applyFont="1" applyFill="1" applyBorder="1" applyAlignment="1">
      <alignment horizontal="center" vertical="center"/>
    </xf>
    <xf numFmtId="3" fontId="27" fillId="0" borderId="40" xfId="4" applyNumberFormat="1" applyFont="1" applyFill="1" applyBorder="1" applyAlignment="1">
      <alignment vertical="center"/>
    </xf>
    <xf numFmtId="0" fontId="26" fillId="0" borderId="24" xfId="4" applyFont="1" applyFill="1" applyBorder="1" applyAlignment="1">
      <alignment horizontal="center" vertical="center"/>
    </xf>
    <xf numFmtId="0" fontId="26" fillId="0" borderId="22" xfId="4" applyFont="1" applyFill="1" applyBorder="1" applyAlignment="1">
      <alignment horizontal="center" vertical="center"/>
    </xf>
    <xf numFmtId="14" fontId="27" fillId="0" borderId="3" xfId="4" applyNumberFormat="1" applyFont="1" applyFill="1" applyBorder="1" applyAlignment="1">
      <alignment vertical="center"/>
    </xf>
    <xf numFmtId="0" fontId="27" fillId="0" borderId="3" xfId="4" applyFont="1" applyFill="1" applyBorder="1" applyAlignment="1">
      <alignment vertical="center"/>
    </xf>
    <xf numFmtId="0" fontId="27" fillId="0" borderId="12" xfId="4" applyFont="1" applyFill="1" applyBorder="1" applyAlignment="1">
      <alignment vertical="center"/>
    </xf>
    <xf numFmtId="0" fontId="18" fillId="0" borderId="0" xfId="4" applyFont="1" applyFill="1" applyBorder="1" applyAlignment="1">
      <alignment vertical="center"/>
    </xf>
    <xf numFmtId="0" fontId="26" fillId="0" borderId="38" xfId="4" applyFont="1" applyFill="1" applyBorder="1" applyAlignment="1">
      <alignment horizontal="center" vertical="center"/>
    </xf>
    <xf numFmtId="14" fontId="27" fillId="0" borderId="39" xfId="4" applyNumberFormat="1" applyFont="1" applyFill="1" applyBorder="1" applyAlignment="1">
      <alignment horizontal="left" vertical="center"/>
    </xf>
    <xf numFmtId="0" fontId="26" fillId="0" borderId="44" xfId="4" applyFont="1" applyFill="1" applyBorder="1" applyAlignment="1">
      <alignment horizontal="center" vertical="center"/>
    </xf>
    <xf numFmtId="0" fontId="27" fillId="0" borderId="45" xfId="4" applyFont="1" applyFill="1" applyBorder="1" applyAlignment="1">
      <alignment horizontal="left" vertical="center"/>
    </xf>
    <xf numFmtId="3" fontId="27" fillId="0" borderId="45" xfId="4" applyNumberFormat="1" applyFont="1" applyFill="1" applyBorder="1" applyAlignment="1">
      <alignment horizontal="left" vertical="center"/>
    </xf>
    <xf numFmtId="0" fontId="27" fillId="0" borderId="29" xfId="4" applyFont="1" applyFill="1" applyBorder="1" applyAlignment="1">
      <alignment horizontal="left" vertical="center"/>
    </xf>
    <xf numFmtId="3" fontId="27" fillId="0" borderId="29" xfId="4" applyNumberFormat="1" applyFont="1" applyFill="1" applyBorder="1" applyAlignment="1">
      <alignment horizontal="right" vertical="center"/>
    </xf>
    <xf numFmtId="0" fontId="27" fillId="0" borderId="30" xfId="4" applyFont="1" applyFill="1" applyBorder="1" applyAlignment="1">
      <alignment horizontal="left" vertical="center"/>
    </xf>
    <xf numFmtId="3" fontId="24" fillId="5" borderId="26" xfId="5" applyNumberFormat="1" applyFont="1" applyFill="1" applyBorder="1" applyAlignment="1">
      <alignment horizontal="center" vertical="center" wrapText="1"/>
    </xf>
    <xf numFmtId="3" fontId="24" fillId="5" borderId="36" xfId="5" applyNumberFormat="1" applyFont="1" applyFill="1" applyBorder="1" applyAlignment="1">
      <alignment horizontal="right" vertical="center" wrapText="1"/>
    </xf>
    <xf numFmtId="165" fontId="25" fillId="5" borderId="56" xfId="5" applyFont="1" applyFill="1" applyBorder="1" applyAlignment="1">
      <alignment vertical="center" wrapText="1"/>
    </xf>
    <xf numFmtId="0" fontId="18" fillId="0" borderId="0" xfId="4" applyFont="1" applyFill="1" applyAlignment="1">
      <alignment horizontal="center" vertical="center" wrapText="1"/>
    </xf>
    <xf numFmtId="0" fontId="25" fillId="0" borderId="47" xfId="4" applyFont="1" applyFill="1" applyBorder="1" applyAlignment="1">
      <alignment horizontal="left" vertical="center" wrapText="1"/>
    </xf>
    <xf numFmtId="0" fontId="25" fillId="0" borderId="47" xfId="4" quotePrefix="1" applyFont="1" applyFill="1" applyBorder="1" applyAlignment="1">
      <alignment horizontal="center" vertical="center"/>
    </xf>
    <xf numFmtId="14" fontId="25" fillId="0" borderId="47" xfId="4" applyNumberFormat="1" applyFont="1" applyFill="1" applyBorder="1" applyAlignment="1">
      <alignment horizontal="right" vertical="center"/>
    </xf>
    <xf numFmtId="0" fontId="36" fillId="0" borderId="47" xfId="4" applyFont="1" applyFill="1" applyBorder="1" applyAlignment="1">
      <alignment horizontal="center" vertical="center" wrapText="1"/>
    </xf>
    <xf numFmtId="3" fontId="25" fillId="0" borderId="47" xfId="5" quotePrefix="1" applyNumberFormat="1" applyFont="1" applyFill="1" applyBorder="1" applyAlignment="1">
      <alignment horizontal="right" vertical="center"/>
    </xf>
    <xf numFmtId="3" fontId="25" fillId="0" borderId="47" xfId="5" applyNumberFormat="1" applyFont="1" applyFill="1" applyBorder="1" applyAlignment="1">
      <alignment horizontal="right" vertical="center" wrapText="1"/>
    </xf>
    <xf numFmtId="165" fontId="25" fillId="0" borderId="33" xfId="5" applyFont="1" applyFill="1" applyBorder="1" applyAlignment="1">
      <alignment vertical="center" wrapText="1"/>
    </xf>
    <xf numFmtId="0" fontId="25" fillId="0" borderId="22" xfId="4" applyFont="1" applyFill="1" applyBorder="1" applyAlignment="1">
      <alignment horizontal="center" vertical="center" wrapText="1"/>
    </xf>
    <xf numFmtId="0" fontId="25" fillId="0" borderId="2" xfId="4" quotePrefix="1" applyFont="1" applyFill="1" applyBorder="1" applyAlignment="1">
      <alignment horizontal="center" vertical="center"/>
    </xf>
    <xf numFmtId="14" fontId="25" fillId="0" borderId="2" xfId="4" applyNumberFormat="1" applyFont="1" applyFill="1" applyBorder="1" applyAlignment="1">
      <alignment horizontal="right" vertical="center"/>
    </xf>
    <xf numFmtId="0" fontId="36" fillId="0" borderId="2" xfId="4" applyFont="1" applyFill="1" applyBorder="1" applyAlignment="1">
      <alignment horizontal="center" vertical="center" wrapText="1"/>
    </xf>
    <xf numFmtId="3" fontId="25" fillId="0" borderId="2" xfId="5" quotePrefix="1" applyNumberFormat="1" applyFont="1" applyFill="1" applyBorder="1" applyAlignment="1">
      <alignment horizontal="right" vertical="center"/>
    </xf>
    <xf numFmtId="165" fontId="25" fillId="0" borderId="21" xfId="5" applyFont="1" applyFill="1" applyBorder="1" applyAlignment="1">
      <alignment vertical="center" wrapText="1"/>
    </xf>
    <xf numFmtId="0" fontId="24" fillId="5" borderId="35" xfId="4" applyFont="1" applyFill="1" applyBorder="1" applyAlignment="1">
      <alignment horizontal="center" vertical="center"/>
    </xf>
    <xf numFmtId="0" fontId="25" fillId="0" borderId="22" xfId="4" applyFont="1" applyFill="1" applyBorder="1" applyAlignment="1">
      <alignment horizontal="center" vertical="center"/>
    </xf>
    <xf numFmtId="165" fontId="25" fillId="5" borderId="56" xfId="5" applyFont="1" applyFill="1" applyBorder="1" applyAlignment="1">
      <alignment horizontal="center" vertical="center" wrapText="1"/>
    </xf>
    <xf numFmtId="3" fontId="18" fillId="0" borderId="0" xfId="4" applyNumberFormat="1" applyFont="1" applyFill="1" applyAlignment="1">
      <alignment vertical="center"/>
    </xf>
    <xf numFmtId="166" fontId="24" fillId="5" borderId="56" xfId="5" applyNumberFormat="1" applyFont="1" applyFill="1" applyBorder="1" applyAlignment="1">
      <alignment vertical="center"/>
    </xf>
    <xf numFmtId="166" fontId="25" fillId="5" borderId="56" xfId="5" applyNumberFormat="1" applyFont="1" applyFill="1" applyBorder="1" applyAlignment="1">
      <alignment vertical="center"/>
    </xf>
    <xf numFmtId="166" fontId="18" fillId="0" borderId="0" xfId="4" applyNumberFormat="1" applyFont="1" applyFill="1" applyAlignment="1">
      <alignment vertical="center"/>
    </xf>
    <xf numFmtId="0" fontId="19" fillId="0" borderId="16" xfId="4" applyFont="1" applyFill="1" applyBorder="1" applyAlignment="1">
      <alignment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right" vertical="center"/>
    </xf>
    <xf numFmtId="0" fontId="24" fillId="0" borderId="0" xfId="4" applyFont="1" applyFill="1" applyBorder="1" applyAlignment="1">
      <alignment vertical="center"/>
    </xf>
    <xf numFmtId="3" fontId="21" fillId="0" borderId="0" xfId="4" applyNumberFormat="1" applyFont="1" applyFill="1" applyAlignment="1">
      <alignment vertical="center"/>
    </xf>
    <xf numFmtId="0" fontId="21" fillId="6" borderId="0" xfId="4" applyFont="1" applyFill="1" applyAlignment="1">
      <alignment vertical="center"/>
    </xf>
    <xf numFmtId="0" fontId="21" fillId="6" borderId="0" xfId="4" applyFont="1" applyFill="1" applyAlignment="1">
      <alignment horizontal="center" vertical="center"/>
    </xf>
    <xf numFmtId="0" fontId="21" fillId="6" borderId="0" xfId="4" applyFont="1" applyFill="1" applyAlignment="1">
      <alignment horizontal="right" vertical="center"/>
    </xf>
    <xf numFmtId="3" fontId="21" fillId="6" borderId="0" xfId="5" applyNumberFormat="1" applyFont="1" applyFill="1" applyAlignment="1">
      <alignment horizontal="right" vertical="center"/>
    </xf>
    <xf numFmtId="3" fontId="21" fillId="6" borderId="0" xfId="4" applyNumberFormat="1" applyFont="1" applyFill="1" applyAlignment="1">
      <alignment horizontal="right" vertical="center"/>
    </xf>
    <xf numFmtId="165" fontId="21" fillId="0" borderId="0" xfId="5" applyFont="1" applyFill="1" applyAlignment="1">
      <alignment horizontal="center" vertical="center"/>
    </xf>
    <xf numFmtId="0" fontId="21" fillId="0" borderId="0" xfId="4" applyFont="1" applyFill="1" applyAlignment="1">
      <alignment horizontal="center" vertical="center"/>
    </xf>
    <xf numFmtId="0" fontId="21" fillId="0" borderId="0" xfId="4" applyFont="1" applyFill="1" applyAlignment="1">
      <alignment horizontal="right" vertical="center"/>
    </xf>
    <xf numFmtId="3" fontId="21" fillId="0" borderId="0" xfId="5" applyNumberFormat="1" applyFont="1" applyFill="1" applyAlignment="1">
      <alignment horizontal="right" vertical="center"/>
    </xf>
    <xf numFmtId="3" fontId="21" fillId="0" borderId="0" xfId="4" applyNumberFormat="1" applyFont="1" applyFill="1" applyAlignment="1">
      <alignment horizontal="right" vertical="center"/>
    </xf>
    <xf numFmtId="0" fontId="18" fillId="0" borderId="16" xfId="4" applyFont="1" applyFill="1" applyBorder="1" applyAlignment="1">
      <alignment vertical="center"/>
    </xf>
    <xf numFmtId="3" fontId="21" fillId="0" borderId="25" xfId="4" applyNumberFormat="1" applyFont="1" applyFill="1" applyBorder="1" applyAlignment="1">
      <alignment horizontal="right" vertical="center"/>
    </xf>
    <xf numFmtId="0" fontId="20" fillId="0" borderId="16" xfId="4" applyFont="1" applyFill="1" applyBorder="1" applyAlignment="1">
      <alignment vertical="center"/>
    </xf>
    <xf numFmtId="0" fontId="23" fillId="0" borderId="16" xfId="4" applyFont="1" applyFill="1" applyBorder="1" applyAlignment="1">
      <alignment vertical="center"/>
    </xf>
    <xf numFmtId="3" fontId="25" fillId="0" borderId="40" xfId="4" applyNumberFormat="1" applyFont="1" applyFill="1" applyBorder="1" applyAlignment="1">
      <alignment horizontal="right" vertical="center"/>
    </xf>
    <xf numFmtId="3" fontId="24" fillId="0" borderId="19" xfId="4" applyNumberFormat="1" applyFont="1" applyFill="1" applyBorder="1" applyAlignment="1">
      <alignment horizontal="left" vertical="center"/>
    </xf>
    <xf numFmtId="165" fontId="18" fillId="0" borderId="0" xfId="5" applyFont="1" applyFill="1" applyAlignment="1">
      <alignment horizontal="center" vertical="center"/>
    </xf>
    <xf numFmtId="14" fontId="25" fillId="0" borderId="3" xfId="4" applyNumberFormat="1" applyFont="1" applyFill="1" applyBorder="1" applyAlignment="1">
      <alignment horizontal="left" vertical="center"/>
    </xf>
    <xf numFmtId="165" fontId="18" fillId="0" borderId="0" xfId="5" applyFont="1" applyFill="1" applyBorder="1" applyAlignment="1">
      <alignment horizontal="center" vertical="center"/>
    </xf>
    <xf numFmtId="0" fontId="24" fillId="4" borderId="26" xfId="4" applyFont="1" applyFill="1" applyBorder="1" applyAlignment="1">
      <alignment horizontal="center" vertical="center" wrapText="1"/>
    </xf>
    <xf numFmtId="165" fontId="24" fillId="4" borderId="26" xfId="5" applyFont="1" applyFill="1" applyBorder="1" applyAlignment="1">
      <alignment horizontal="center" vertical="center" wrapText="1"/>
    </xf>
    <xf numFmtId="0" fontId="24" fillId="4" borderId="35" xfId="4" applyFont="1" applyFill="1" applyBorder="1" applyAlignment="1">
      <alignment horizontal="center" vertical="center" wrapText="1"/>
    </xf>
    <xf numFmtId="0" fontId="25" fillId="4" borderId="36" xfId="4" applyFont="1" applyFill="1" applyBorder="1" applyAlignment="1">
      <alignment horizontal="left" vertical="center" wrapText="1"/>
    </xf>
    <xf numFmtId="165" fontId="18" fillId="0" borderId="0" xfId="5" applyFont="1" applyFill="1" applyAlignment="1">
      <alignment horizontal="center" vertical="center" wrapText="1"/>
    </xf>
    <xf numFmtId="0" fontId="24" fillId="4" borderId="26" xfId="4" applyFont="1" applyFill="1" applyBorder="1" applyAlignment="1">
      <alignment horizontal="center" vertical="center"/>
    </xf>
    <xf numFmtId="0" fontId="37" fillId="0" borderId="0" xfId="4" applyFont="1" applyFill="1" applyAlignment="1">
      <alignment vertical="center"/>
    </xf>
    <xf numFmtId="166" fontId="18" fillId="0" borderId="0" xfId="5" applyNumberFormat="1" applyFont="1" applyFill="1" applyBorder="1" applyAlignment="1">
      <alignment horizontal="center" vertical="center"/>
    </xf>
    <xf numFmtId="0" fontId="18" fillId="0" borderId="0" xfId="4" applyFont="1" applyFill="1" applyBorder="1" applyAlignment="1">
      <alignment horizontal="center" vertical="center" wrapText="1"/>
    </xf>
    <xf numFmtId="0" fontId="18" fillId="0" borderId="0" xfId="4" applyFont="1" applyFill="1" applyBorder="1" applyAlignment="1">
      <alignment horizontal="right" vertical="center" wrapText="1"/>
    </xf>
    <xf numFmtId="165" fontId="18" fillId="0" borderId="0" xfId="5" applyFont="1" applyFill="1" applyBorder="1" applyAlignment="1">
      <alignment horizontal="right" vertical="center" wrapText="1"/>
    </xf>
    <xf numFmtId="0" fontId="18" fillId="0" borderId="0" xfId="4" applyFont="1" applyFill="1" applyBorder="1" applyAlignment="1">
      <alignment horizontal="center" vertical="center"/>
    </xf>
    <xf numFmtId="0" fontId="18" fillId="0" borderId="0" xfId="4" applyFont="1" applyFill="1" applyBorder="1" applyAlignment="1">
      <alignment horizontal="right" vertical="center"/>
    </xf>
    <xf numFmtId="165" fontId="18" fillId="0" borderId="0" xfId="5" applyFont="1" applyFill="1" applyBorder="1" applyAlignment="1">
      <alignment horizontal="right" vertical="center"/>
    </xf>
    <xf numFmtId="0" fontId="18" fillId="0" borderId="17" xfId="4" applyFont="1" applyFill="1" applyBorder="1" applyAlignment="1">
      <alignment vertical="center"/>
    </xf>
    <xf numFmtId="165" fontId="21" fillId="0" borderId="0" xfId="5" applyFont="1" applyFill="1" applyBorder="1" applyAlignment="1">
      <alignment horizontal="center" vertical="center"/>
    </xf>
    <xf numFmtId="0" fontId="38" fillId="0" borderId="16" xfId="4" applyFont="1" applyFill="1" applyBorder="1" applyAlignment="1">
      <alignment horizontal="center" vertical="center"/>
    </xf>
    <xf numFmtId="0" fontId="38" fillId="0" borderId="0" xfId="4" applyFont="1" applyFill="1" applyBorder="1" applyAlignment="1">
      <alignment horizontal="center" vertical="center"/>
    </xf>
    <xf numFmtId="165" fontId="21" fillId="0" borderId="0" xfId="5" applyFont="1" applyFill="1" applyBorder="1" applyAlignment="1">
      <alignment horizontal="right" vertical="center"/>
    </xf>
    <xf numFmtId="165" fontId="21" fillId="0" borderId="0" xfId="5" applyFont="1" applyFill="1" applyAlignment="1">
      <alignment horizontal="right" vertical="center"/>
    </xf>
    <xf numFmtId="0" fontId="27" fillId="0" borderId="4" xfId="4" applyFont="1" applyFill="1" applyBorder="1" applyAlignment="1">
      <alignment vertical="center"/>
    </xf>
    <xf numFmtId="0" fontId="26" fillId="0" borderId="59" xfId="4" applyFont="1" applyFill="1" applyBorder="1" applyAlignment="1">
      <alignment horizontal="center" vertical="center" wrapText="1"/>
    </xf>
    <xf numFmtId="0" fontId="25" fillId="0" borderId="12" xfId="4" applyFont="1" applyFill="1" applyBorder="1" applyAlignment="1">
      <alignment horizontal="right" vertical="center"/>
    </xf>
    <xf numFmtId="0" fontId="27" fillId="0" borderId="60" xfId="4" applyFont="1" applyFill="1" applyBorder="1" applyAlignment="1">
      <alignment vertical="center"/>
    </xf>
    <xf numFmtId="3" fontId="22" fillId="0" borderId="2" xfId="4" applyNumberFormat="1" applyFont="1" applyFill="1" applyBorder="1" applyAlignment="1">
      <alignment horizontal="center" vertical="center" wrapText="1"/>
    </xf>
    <xf numFmtId="3" fontId="22" fillId="0" borderId="12" xfId="4" applyNumberFormat="1" applyFont="1" applyFill="1" applyBorder="1" applyAlignment="1">
      <alignment horizontal="center" vertical="center" wrapText="1"/>
    </xf>
    <xf numFmtId="3" fontId="22" fillId="0" borderId="39" xfId="4" applyNumberFormat="1" applyFont="1" applyFill="1" applyBorder="1" applyAlignment="1">
      <alignment horizontal="center" vertical="center" wrapText="1"/>
    </xf>
    <xf numFmtId="14" fontId="27" fillId="0" borderId="4" xfId="4" applyNumberFormat="1" applyFont="1" applyFill="1" applyBorder="1" applyAlignment="1">
      <alignment vertical="center"/>
    </xf>
    <xf numFmtId="14" fontId="27" fillId="0" borderId="3" xfId="4" applyNumberFormat="1" applyFont="1" applyFill="1" applyBorder="1" applyAlignment="1">
      <alignment horizontal="right" vertical="center"/>
    </xf>
    <xf numFmtId="14" fontId="27" fillId="0" borderId="3" xfId="4" applyNumberFormat="1" applyFont="1" applyFill="1" applyBorder="1" applyAlignment="1">
      <alignment horizontal="right" vertical="center" wrapText="1"/>
    </xf>
    <xf numFmtId="0" fontId="27" fillId="0" borderId="39" xfId="4" applyFont="1" applyFill="1" applyBorder="1" applyAlignment="1">
      <alignment horizontal="left" vertical="center" wrapText="1"/>
    </xf>
    <xf numFmtId="14" fontId="22" fillId="0" borderId="12" xfId="4" applyNumberFormat="1" applyFont="1" applyFill="1" applyBorder="1" applyAlignment="1">
      <alignment horizontal="left" vertical="center"/>
    </xf>
    <xf numFmtId="0" fontId="36" fillId="0" borderId="20" xfId="4" applyFont="1" applyFill="1" applyBorder="1" applyAlignment="1">
      <alignment horizontal="center" vertical="center" wrapText="1"/>
    </xf>
    <xf numFmtId="3" fontId="25" fillId="0" borderId="20" xfId="5" quotePrefix="1" applyNumberFormat="1" applyFont="1" applyFill="1" applyBorder="1" applyAlignment="1">
      <alignment horizontal="right" vertical="center"/>
    </xf>
    <xf numFmtId="165" fontId="25" fillId="0" borderId="20" xfId="5" applyFont="1" applyFill="1" applyBorder="1" applyAlignment="1">
      <alignment horizontal="center" vertical="center" wrapText="1"/>
    </xf>
    <xf numFmtId="3" fontId="25" fillId="0" borderId="20" xfId="5" applyNumberFormat="1" applyFont="1" applyFill="1" applyBorder="1" applyAlignment="1">
      <alignment horizontal="right" vertical="center" wrapText="1"/>
    </xf>
    <xf numFmtId="0" fontId="25" fillId="0" borderId="18" xfId="4" applyFont="1" applyFill="1" applyBorder="1" applyAlignment="1">
      <alignment vertical="center"/>
    </xf>
    <xf numFmtId="0" fontId="25" fillId="0" borderId="12" xfId="4" applyFont="1" applyFill="1" applyBorder="1" applyAlignment="1">
      <alignment vertical="center" wrapText="1"/>
    </xf>
    <xf numFmtId="3" fontId="25" fillId="0" borderId="53" xfId="5" applyNumberFormat="1" applyFont="1" applyFill="1" applyBorder="1" applyAlignment="1">
      <alignment horizontal="right" vertical="center" wrapText="1"/>
    </xf>
    <xf numFmtId="165" fontId="25" fillId="0" borderId="61" xfId="5" applyFont="1" applyFill="1" applyBorder="1" applyAlignment="1">
      <alignment vertical="center" wrapText="1"/>
    </xf>
    <xf numFmtId="0" fontId="24" fillId="0" borderId="62" xfId="4" applyFont="1" applyFill="1" applyBorder="1" applyAlignment="1">
      <alignment horizontal="center" vertical="center"/>
    </xf>
    <xf numFmtId="0" fontId="24" fillId="0" borderId="52" xfId="4" applyFont="1" applyFill="1" applyBorder="1" applyAlignment="1">
      <alignment horizontal="center" vertical="center"/>
    </xf>
    <xf numFmtId="0" fontId="24" fillId="0" borderId="63" xfId="4" applyFont="1" applyFill="1" applyBorder="1" applyAlignment="1">
      <alignment horizontal="center" vertical="center"/>
    </xf>
    <xf numFmtId="0" fontId="25" fillId="0" borderId="53" xfId="4" applyFont="1" applyFill="1" applyBorder="1" applyAlignment="1">
      <alignment horizontal="left" vertical="center" wrapText="1"/>
    </xf>
    <xf numFmtId="0" fontId="25" fillId="0" borderId="53" xfId="4" applyFont="1" applyFill="1" applyBorder="1" applyAlignment="1">
      <alignment horizontal="center" vertical="center"/>
    </xf>
    <xf numFmtId="0" fontId="25" fillId="0" borderId="53" xfId="4" quotePrefix="1" applyFont="1" applyFill="1" applyBorder="1" applyAlignment="1">
      <alignment horizontal="center" vertical="center"/>
    </xf>
    <xf numFmtId="14" fontId="25" fillId="0" borderId="53" xfId="4" applyNumberFormat="1" applyFont="1" applyFill="1" applyBorder="1" applyAlignment="1">
      <alignment horizontal="right" vertical="center"/>
    </xf>
    <xf numFmtId="0" fontId="36" fillId="0" borderId="53" xfId="4" applyFont="1" applyFill="1" applyBorder="1" applyAlignment="1">
      <alignment horizontal="center" vertical="center" wrapText="1"/>
    </xf>
    <xf numFmtId="3" fontId="25" fillId="0" borderId="53" xfId="5" quotePrefix="1" applyNumberFormat="1" applyFont="1" applyFill="1" applyBorder="1" applyAlignment="1">
      <alignment horizontal="right" vertical="center"/>
    </xf>
    <xf numFmtId="165" fontId="25" fillId="0" borderId="53" xfId="5" applyFont="1" applyFill="1" applyBorder="1" applyAlignment="1">
      <alignment horizontal="center" vertical="center" wrapText="1"/>
    </xf>
    <xf numFmtId="0" fontId="25" fillId="0" borderId="62" xfId="4" applyFont="1" applyFill="1" applyBorder="1" applyAlignment="1">
      <alignment vertical="center"/>
    </xf>
    <xf numFmtId="166" fontId="24" fillId="0" borderId="15" xfId="5" applyNumberFormat="1" applyFont="1" applyFill="1" applyBorder="1" applyAlignment="1">
      <alignment vertical="center"/>
    </xf>
    <xf numFmtId="3" fontId="24" fillId="0" borderId="17" xfId="5" applyNumberFormat="1" applyFont="1" applyFill="1" applyBorder="1" applyAlignment="1">
      <alignment vertical="center"/>
    </xf>
    <xf numFmtId="166" fontId="31" fillId="0" borderId="17" xfId="5" applyNumberFormat="1" applyFont="1" applyFill="1" applyBorder="1" applyAlignment="1">
      <alignment vertical="center"/>
    </xf>
    <xf numFmtId="0" fontId="25" fillId="0" borderId="59" xfId="4" applyFont="1" applyFill="1" applyBorder="1" applyAlignment="1">
      <alignment vertical="center"/>
    </xf>
    <xf numFmtId="3" fontId="22" fillId="5" borderId="47" xfId="4" applyNumberFormat="1" applyFont="1" applyFill="1" applyBorder="1" applyAlignment="1">
      <alignment horizontal="center" vertical="center"/>
    </xf>
    <xf numFmtId="3" fontId="22" fillId="5" borderId="53" xfId="4" applyNumberFormat="1" applyFont="1" applyFill="1" applyBorder="1" applyAlignment="1">
      <alignment horizontal="center" vertical="center"/>
    </xf>
    <xf numFmtId="0" fontId="24" fillId="0" borderId="12" xfId="4" applyFont="1" applyFill="1" applyBorder="1" applyAlignment="1">
      <alignment vertical="center"/>
    </xf>
    <xf numFmtId="0" fontId="24" fillId="0" borderId="4" xfId="4" applyFont="1" applyFill="1" applyBorder="1" applyAlignment="1">
      <alignment vertical="center"/>
    </xf>
    <xf numFmtId="0" fontId="22" fillId="0" borderId="12" xfId="4" applyFont="1" applyFill="1" applyBorder="1" applyAlignment="1">
      <alignment vertical="center"/>
    </xf>
    <xf numFmtId="168" fontId="22" fillId="0" borderId="39" xfId="4" applyNumberFormat="1" applyFont="1" applyFill="1" applyBorder="1" applyAlignment="1">
      <alignment horizontal="left" vertical="center"/>
    </xf>
    <xf numFmtId="3" fontId="22" fillId="0" borderId="39" xfId="4" applyNumberFormat="1" applyFont="1" applyFill="1" applyBorder="1" applyAlignment="1">
      <alignment horizontal="left" vertical="center" wrapText="1"/>
    </xf>
    <xf numFmtId="14" fontId="22" fillId="0" borderId="39" xfId="4" applyNumberFormat="1" applyFont="1" applyFill="1" applyBorder="1" applyAlignment="1">
      <alignment horizontal="left" vertical="center" wrapText="1"/>
    </xf>
    <xf numFmtId="1" fontId="25" fillId="0" borderId="50" xfId="4" applyNumberFormat="1" applyFont="1" applyFill="1" applyBorder="1" applyAlignment="1">
      <alignment horizontal="left" vertical="center"/>
    </xf>
    <xf numFmtId="1" fontId="25" fillId="0" borderId="50" xfId="5" applyNumberFormat="1" applyFont="1" applyFill="1" applyBorder="1" applyAlignment="1">
      <alignment horizontal="left" vertical="center" wrapText="1"/>
    </xf>
    <xf numFmtId="41" fontId="25" fillId="4" borderId="36" xfId="1" quotePrefix="1" applyFont="1" applyFill="1" applyBorder="1" applyAlignment="1">
      <alignment horizontal="left" vertical="center" wrapText="1"/>
    </xf>
    <xf numFmtId="41" fontId="19" fillId="4" borderId="34" xfId="1" applyFont="1" applyFill="1" applyBorder="1" applyAlignment="1">
      <alignment horizontal="left" vertical="center" wrapText="1"/>
    </xf>
    <xf numFmtId="41" fontId="24" fillId="4" borderId="36" xfId="1" applyFont="1" applyFill="1" applyBorder="1" applyAlignment="1">
      <alignment horizontal="center" vertical="center" wrapText="1"/>
    </xf>
    <xf numFmtId="41" fontId="25" fillId="0" borderId="47" xfId="1" applyFont="1" applyFill="1" applyBorder="1" applyAlignment="1">
      <alignment horizontal="left" vertical="center" wrapText="1"/>
    </xf>
    <xf numFmtId="41" fontId="25" fillId="0" borderId="50" xfId="1" applyFont="1" applyFill="1" applyBorder="1" applyAlignment="1">
      <alignment horizontal="left" vertical="center" wrapText="1"/>
    </xf>
    <xf numFmtId="41" fontId="29" fillId="4" borderId="26" xfId="1" applyFont="1" applyFill="1" applyBorder="1" applyAlignment="1">
      <alignment horizontal="center" vertical="center"/>
    </xf>
    <xf numFmtId="41" fontId="24" fillId="4" borderId="26" xfId="1" applyFont="1" applyFill="1" applyBorder="1" applyAlignment="1">
      <alignment horizontal="center" vertical="center" wrapText="1"/>
    </xf>
    <xf numFmtId="41" fontId="22" fillId="5" borderId="47" xfId="4" applyNumberFormat="1" applyFont="1" applyFill="1" applyBorder="1" applyAlignment="1">
      <alignment vertical="center"/>
    </xf>
    <xf numFmtId="0" fontId="21" fillId="4" borderId="0" xfId="4" applyFont="1" applyFill="1" applyBorder="1" applyAlignment="1">
      <alignment vertical="center"/>
    </xf>
    <xf numFmtId="0" fontId="31" fillId="0" borderId="3" xfId="0" applyFont="1" applyFill="1" applyBorder="1" applyAlignment="1">
      <alignment vertical="center" wrapText="1"/>
    </xf>
    <xf numFmtId="14" fontId="16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/>
    </xf>
    <xf numFmtId="14" fontId="16" fillId="0" borderId="54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1" fillId="0" borderId="12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0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53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left" wrapText="1"/>
    </xf>
    <xf numFmtId="0" fontId="11" fillId="0" borderId="5" xfId="0" applyFont="1" applyFill="1" applyBorder="1" applyAlignment="1">
      <alignment horizontal="left" wrapText="1"/>
    </xf>
    <xf numFmtId="0" fontId="11" fillId="0" borderId="7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1" fillId="0" borderId="12" xfId="0" applyNumberFormat="1" applyFont="1" applyFill="1" applyBorder="1" applyAlignment="1">
      <alignment horizontal="center" vertical="center" wrapText="1"/>
    </xf>
    <xf numFmtId="0" fontId="31" fillId="0" borderId="4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14" fontId="2" fillId="0" borderId="4" xfId="0" applyNumberFormat="1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1" fillId="0" borderId="3" xfId="0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left" vertical="center"/>
    </xf>
    <xf numFmtId="0" fontId="31" fillId="0" borderId="12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3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0" fillId="0" borderId="12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12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14" fontId="2" fillId="0" borderId="1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right" vertical="center"/>
    </xf>
    <xf numFmtId="14" fontId="0" fillId="0" borderId="3" xfId="0" applyNumberFormat="1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9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4" fillId="0" borderId="28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3" xfId="0" applyFont="1" applyBorder="1"/>
    <xf numFmtId="0" fontId="16" fillId="0" borderId="12" xfId="0" applyFont="1" applyBorder="1"/>
    <xf numFmtId="0" fontId="16" fillId="0" borderId="39" xfId="0" applyFont="1" applyBorder="1"/>
    <xf numFmtId="0" fontId="16" fillId="0" borderId="3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24" fillId="5" borderId="37" xfId="4" applyFont="1" applyFill="1" applyBorder="1" applyAlignment="1">
      <alignment horizontal="left" vertical="center"/>
    </xf>
    <xf numFmtId="0" fontId="24" fillId="5" borderId="34" xfId="4" applyFont="1" applyFill="1" applyBorder="1" applyAlignment="1">
      <alignment horizontal="left" vertical="center"/>
    </xf>
    <xf numFmtId="0" fontId="24" fillId="5" borderId="46" xfId="4" applyFont="1" applyFill="1" applyBorder="1" applyAlignment="1">
      <alignment horizontal="left" vertical="center"/>
    </xf>
    <xf numFmtId="0" fontId="27" fillId="0" borderId="20" xfId="4" applyFont="1" applyFill="1" applyBorder="1" applyAlignment="1">
      <alignment horizontal="left" vertical="center"/>
    </xf>
    <xf numFmtId="0" fontId="24" fillId="5" borderId="13" xfId="4" applyFont="1" applyFill="1" applyBorder="1" applyAlignment="1">
      <alignment horizontal="center" vertical="center" wrapText="1"/>
    </xf>
    <xf numFmtId="0" fontId="24" fillId="5" borderId="15" xfId="4" applyFont="1" applyFill="1" applyBorder="1" applyAlignment="1">
      <alignment horizontal="center" vertical="center" wrapText="1"/>
    </xf>
    <xf numFmtId="0" fontId="24" fillId="5" borderId="31" xfId="4" applyFont="1" applyFill="1" applyBorder="1" applyAlignment="1">
      <alignment horizontal="center" vertical="center" wrapText="1"/>
    </xf>
    <xf numFmtId="0" fontId="24" fillId="5" borderId="30" xfId="4" applyFont="1" applyFill="1" applyBorder="1" applyAlignment="1">
      <alignment horizontal="center" vertical="center" wrapText="1"/>
    </xf>
    <xf numFmtId="0" fontId="24" fillId="5" borderId="26" xfId="4" applyFont="1" applyFill="1" applyBorder="1" applyAlignment="1">
      <alignment horizontal="center" vertical="center"/>
    </xf>
    <xf numFmtId="0" fontId="24" fillId="5" borderId="26" xfId="4" applyFont="1" applyFill="1" applyBorder="1" applyAlignment="1">
      <alignment horizontal="center" vertical="center" wrapText="1"/>
    </xf>
    <xf numFmtId="0" fontId="24" fillId="5" borderId="37" xfId="4" applyFont="1" applyFill="1" applyBorder="1" applyAlignment="1">
      <alignment horizontal="left" vertical="center" wrapText="1"/>
    </xf>
    <xf numFmtId="0" fontId="24" fillId="5" borderId="34" xfId="4" applyFont="1" applyFill="1" applyBorder="1" applyAlignment="1">
      <alignment horizontal="left" vertical="center" wrapText="1"/>
    </xf>
    <xf numFmtId="0" fontId="24" fillId="5" borderId="46" xfId="4" applyFont="1" applyFill="1" applyBorder="1" applyAlignment="1">
      <alignment horizontal="left" vertical="center" wrapText="1"/>
    </xf>
    <xf numFmtId="0" fontId="24" fillId="5" borderId="37" xfId="4" applyFont="1" applyFill="1" applyBorder="1" applyAlignment="1">
      <alignment horizontal="left" vertical="center" wrapText="1" shrinkToFit="1"/>
    </xf>
    <xf numFmtId="0" fontId="24" fillId="5" borderId="34" xfId="4" applyFont="1" applyFill="1" applyBorder="1" applyAlignment="1">
      <alignment horizontal="left" vertical="center" wrapText="1" shrinkToFit="1"/>
    </xf>
    <xf numFmtId="0" fontId="24" fillId="5" borderId="46" xfId="4" applyFont="1" applyFill="1" applyBorder="1" applyAlignment="1">
      <alignment horizontal="left" vertical="center" wrapText="1" shrinkToFit="1"/>
    </xf>
    <xf numFmtId="3" fontId="24" fillId="5" borderId="26" xfId="4" applyNumberFormat="1" applyFont="1" applyFill="1" applyBorder="1" applyAlignment="1">
      <alignment horizontal="center" vertical="center" wrapText="1"/>
    </xf>
    <xf numFmtId="3" fontId="24" fillId="0" borderId="29" xfId="4" applyNumberFormat="1" applyFont="1" applyFill="1" applyBorder="1" applyAlignment="1">
      <alignment horizontal="center" vertical="center"/>
    </xf>
    <xf numFmtId="0" fontId="24" fillId="0" borderId="29" xfId="4" applyFont="1" applyFill="1" applyBorder="1" applyAlignment="1">
      <alignment horizontal="center" vertical="center"/>
    </xf>
    <xf numFmtId="0" fontId="18" fillId="0" borderId="13" xfId="4" applyFont="1" applyFill="1" applyBorder="1" applyAlignment="1">
      <alignment horizontal="left" vertical="center" wrapText="1"/>
    </xf>
    <xf numFmtId="0" fontId="18" fillId="0" borderId="14" xfId="4" applyFont="1" applyFill="1" applyBorder="1" applyAlignment="1">
      <alignment horizontal="left" vertical="center" wrapText="1"/>
    </xf>
    <xf numFmtId="0" fontId="18" fillId="0" borderId="15" xfId="4" applyFont="1" applyFill="1" applyBorder="1" applyAlignment="1">
      <alignment horizontal="left" vertical="center" wrapText="1"/>
    </xf>
    <xf numFmtId="0" fontId="24" fillId="0" borderId="0" xfId="4" applyFont="1" applyFill="1" applyBorder="1" applyAlignment="1">
      <alignment horizontal="center" vertical="center"/>
    </xf>
    <xf numFmtId="0" fontId="24" fillId="0" borderId="17" xfId="4" applyFont="1" applyFill="1" applyBorder="1" applyAlignment="1">
      <alignment horizontal="center" vertical="center"/>
    </xf>
    <xf numFmtId="0" fontId="25" fillId="0" borderId="52" xfId="4" applyFont="1" applyFill="1" applyBorder="1" applyAlignment="1">
      <alignment horizontal="left" vertical="center" wrapText="1"/>
    </xf>
    <xf numFmtId="0" fontId="25" fillId="0" borderId="12" xfId="4" applyFont="1" applyFill="1" applyBorder="1" applyAlignment="1">
      <alignment horizontal="left" vertical="center" wrapText="1"/>
    </xf>
    <xf numFmtId="0" fontId="25" fillId="0" borderId="48" xfId="4" applyFont="1" applyFill="1" applyBorder="1" applyAlignment="1">
      <alignment horizontal="center" wrapText="1"/>
    </xf>
    <xf numFmtId="0" fontId="25" fillId="0" borderId="45" xfId="4" applyFont="1" applyFill="1" applyBorder="1" applyAlignment="1">
      <alignment horizontal="center" wrapText="1"/>
    </xf>
    <xf numFmtId="0" fontId="25" fillId="0" borderId="51" xfId="4" applyFont="1" applyFill="1" applyBorder="1" applyAlignment="1">
      <alignment horizontal="center" wrapText="1"/>
    </xf>
    <xf numFmtId="0" fontId="25" fillId="0" borderId="63" xfId="4" applyFont="1" applyFill="1" applyBorder="1" applyAlignment="1">
      <alignment horizontal="left" vertical="center" wrapText="1"/>
    </xf>
    <xf numFmtId="0" fontId="25" fillId="0" borderId="45" xfId="4" applyFont="1" applyFill="1" applyBorder="1" applyAlignment="1">
      <alignment horizontal="left" vertical="center" wrapText="1"/>
    </xf>
    <xf numFmtId="0" fontId="25" fillId="0" borderId="49" xfId="4" applyFont="1" applyFill="1" applyBorder="1" applyAlignment="1">
      <alignment horizontal="left" vertical="center" wrapText="1"/>
    </xf>
    <xf numFmtId="0" fontId="24" fillId="0" borderId="16" xfId="4" applyFont="1" applyFill="1" applyBorder="1" applyAlignment="1">
      <alignment horizontal="center" vertical="center"/>
    </xf>
    <xf numFmtId="165" fontId="24" fillId="0" borderId="5" xfId="5" applyFont="1" applyFill="1" applyBorder="1" applyAlignment="1">
      <alignment horizontal="center" vertical="center"/>
    </xf>
    <xf numFmtId="165" fontId="24" fillId="0" borderId="55" xfId="5" applyFont="1" applyFill="1" applyBorder="1" applyAlignment="1">
      <alignment horizontal="center" vertical="center"/>
    </xf>
    <xf numFmtId="0" fontId="27" fillId="0" borderId="3" xfId="4" applyFont="1" applyFill="1" applyBorder="1" applyAlignment="1">
      <alignment horizontal="left" vertical="center" wrapText="1"/>
    </xf>
    <xf numFmtId="0" fontId="27" fillId="0" borderId="12" xfId="4" applyFont="1" applyFill="1" applyBorder="1" applyAlignment="1">
      <alignment horizontal="left" vertical="center" wrapText="1"/>
    </xf>
    <xf numFmtId="0" fontId="22" fillId="0" borderId="12" xfId="4" applyFont="1" applyFill="1" applyBorder="1" applyAlignment="1">
      <alignment horizontal="left" vertical="center" wrapText="1"/>
    </xf>
    <xf numFmtId="0" fontId="22" fillId="0" borderId="39" xfId="4" applyFont="1" applyFill="1" applyBorder="1" applyAlignment="1">
      <alignment horizontal="left" vertical="center" wrapText="1"/>
    </xf>
    <xf numFmtId="0" fontId="27" fillId="0" borderId="4" xfId="4" applyFont="1" applyFill="1" applyBorder="1" applyAlignment="1">
      <alignment horizontal="left" vertical="center" wrapText="1"/>
    </xf>
    <xf numFmtId="14" fontId="26" fillId="0" borderId="3" xfId="4" applyNumberFormat="1" applyFont="1" applyFill="1" applyBorder="1" applyAlignment="1">
      <alignment horizontal="left" vertical="center" wrapText="1"/>
    </xf>
    <xf numFmtId="0" fontId="26" fillId="0" borderId="12" xfId="4" applyFont="1" applyFill="1" applyBorder="1" applyAlignment="1">
      <alignment horizontal="left" vertical="center" wrapText="1"/>
    </xf>
    <xf numFmtId="0" fontId="26" fillId="0" borderId="39" xfId="4" applyFont="1" applyFill="1" applyBorder="1" applyAlignment="1">
      <alignment horizontal="left" vertical="center" wrapText="1"/>
    </xf>
    <xf numFmtId="14" fontId="32" fillId="0" borderId="5" xfId="4" applyNumberFormat="1" applyFont="1" applyFill="1" applyBorder="1" applyAlignment="1">
      <alignment horizontal="left" vertical="center" wrapText="1"/>
    </xf>
    <xf numFmtId="0" fontId="32" fillId="0" borderId="4" xfId="4" applyFont="1" applyFill="1" applyBorder="1" applyAlignment="1">
      <alignment horizontal="left" vertical="center" wrapText="1"/>
    </xf>
    <xf numFmtId="14" fontId="32" fillId="0" borderId="12" xfId="4" applyNumberFormat="1" applyFont="1" applyFill="1" applyBorder="1" applyAlignment="1">
      <alignment horizontal="left" vertical="center" wrapText="1"/>
    </xf>
    <xf numFmtId="0" fontId="32" fillId="0" borderId="39" xfId="4" applyFont="1" applyFill="1" applyBorder="1" applyAlignment="1">
      <alignment horizontal="left" vertical="center" wrapText="1"/>
    </xf>
    <xf numFmtId="0" fontId="25" fillId="0" borderId="3" xfId="4" applyFont="1" applyFill="1" applyBorder="1" applyAlignment="1">
      <alignment horizontal="left" vertical="center"/>
    </xf>
    <xf numFmtId="0" fontId="25" fillId="0" borderId="4" xfId="4" applyFont="1" applyFill="1" applyBorder="1" applyAlignment="1">
      <alignment horizontal="left" vertical="center"/>
    </xf>
    <xf numFmtId="0" fontId="22" fillId="0" borderId="3" xfId="4" applyFont="1" applyFill="1" applyBorder="1" applyAlignment="1">
      <alignment horizontal="left" vertical="center" wrapText="1"/>
    </xf>
    <xf numFmtId="0" fontId="25" fillId="0" borderId="12" xfId="4" applyFont="1" applyFill="1" applyBorder="1" applyAlignment="1">
      <alignment horizontal="left" vertical="center"/>
    </xf>
    <xf numFmtId="14" fontId="32" fillId="0" borderId="12" xfId="4" applyNumberFormat="1" applyFont="1" applyFill="1" applyBorder="1" applyAlignment="1">
      <alignment horizontal="center" vertical="center" wrapText="1"/>
    </xf>
    <xf numFmtId="14" fontId="32" fillId="0" borderId="39" xfId="4" applyNumberFormat="1" applyFont="1" applyFill="1" applyBorder="1" applyAlignment="1">
      <alignment horizontal="center" vertical="center" wrapText="1"/>
    </xf>
    <xf numFmtId="3" fontId="27" fillId="0" borderId="3" xfId="4" applyNumberFormat="1" applyFont="1" applyFill="1" applyBorder="1" applyAlignment="1">
      <alignment horizontal="left" vertical="center" wrapText="1"/>
    </xf>
    <xf numFmtId="3" fontId="27" fillId="0" borderId="12" xfId="4" applyNumberFormat="1" applyFont="1" applyFill="1" applyBorder="1" applyAlignment="1">
      <alignment horizontal="left" vertical="center" wrapText="1"/>
    </xf>
    <xf numFmtId="0" fontId="21" fillId="0" borderId="3" xfId="4" applyFont="1" applyFill="1" applyBorder="1" applyAlignment="1">
      <alignment horizontal="left" vertical="center" wrapText="1"/>
    </xf>
    <xf numFmtId="0" fontId="21" fillId="0" borderId="12" xfId="4" applyFont="1" applyFill="1" applyBorder="1" applyAlignment="1">
      <alignment horizontal="left" vertical="center" wrapText="1"/>
    </xf>
    <xf numFmtId="0" fontId="20" fillId="0" borderId="16" xfId="4" applyFont="1" applyFill="1" applyBorder="1" applyAlignment="1">
      <alignment horizontal="center" vertical="center"/>
    </xf>
    <xf numFmtId="0" fontId="20" fillId="0" borderId="0" xfId="4" applyFont="1" applyFill="1" applyBorder="1" applyAlignment="1">
      <alignment horizontal="center" vertical="center"/>
    </xf>
    <xf numFmtId="0" fontId="20" fillId="0" borderId="17" xfId="4" applyFont="1" applyFill="1" applyBorder="1" applyAlignment="1">
      <alignment horizontal="center" vertical="center"/>
    </xf>
    <xf numFmtId="0" fontId="20" fillId="0" borderId="16" xfId="4" applyFont="1" applyFill="1" applyBorder="1" applyAlignment="1">
      <alignment horizontal="right" vertical="center"/>
    </xf>
    <xf numFmtId="0" fontId="20" fillId="0" borderId="0" xfId="4" applyFont="1" applyFill="1" applyBorder="1" applyAlignment="1">
      <alignment horizontal="right" vertical="center"/>
    </xf>
    <xf numFmtId="0" fontId="26" fillId="0" borderId="14" xfId="4" applyFont="1" applyFill="1" applyBorder="1" applyAlignment="1">
      <alignment horizontal="left" vertical="center"/>
    </xf>
    <xf numFmtId="0" fontId="26" fillId="0" borderId="43" xfId="4" applyFont="1" applyFill="1" applyBorder="1" applyAlignment="1">
      <alignment horizontal="left" vertical="center"/>
    </xf>
    <xf numFmtId="3" fontId="27" fillId="0" borderId="18" xfId="4" applyNumberFormat="1" applyFont="1" applyFill="1" applyBorder="1" applyAlignment="1">
      <alignment horizontal="left" vertical="center"/>
    </xf>
    <xf numFmtId="3" fontId="27" fillId="0" borderId="19" xfId="4" applyNumberFormat="1" applyFont="1" applyFill="1" applyBorder="1" applyAlignment="1">
      <alignment horizontal="left" vertical="center"/>
    </xf>
    <xf numFmtId="0" fontId="27" fillId="0" borderId="3" xfId="4" applyFont="1" applyFill="1" applyBorder="1" applyAlignment="1">
      <alignment horizontal="left" vertical="center"/>
    </xf>
    <xf numFmtId="0" fontId="27" fillId="0" borderId="12" xfId="4" applyFont="1" applyFill="1" applyBorder="1" applyAlignment="1">
      <alignment horizontal="left" vertical="center"/>
    </xf>
    <xf numFmtId="0" fontId="23" fillId="0" borderId="16" xfId="4" applyFont="1" applyFill="1" applyBorder="1" applyAlignment="1">
      <alignment horizontal="center" vertical="center"/>
    </xf>
    <xf numFmtId="0" fontId="23" fillId="0" borderId="0" xfId="4" applyFont="1" applyFill="1" applyBorder="1" applyAlignment="1">
      <alignment horizontal="center" vertical="center"/>
    </xf>
    <xf numFmtId="0" fontId="23" fillId="0" borderId="17" xfId="4" applyFont="1" applyFill="1" applyBorder="1" applyAlignment="1">
      <alignment horizontal="center" vertical="center"/>
    </xf>
    <xf numFmtId="0" fontId="23" fillId="0" borderId="16" xfId="4" applyFont="1" applyFill="1" applyBorder="1" applyAlignment="1">
      <alignment horizontal="left" vertical="center"/>
    </xf>
    <xf numFmtId="0" fontId="23" fillId="0" borderId="0" xfId="4" applyFont="1" applyFill="1" applyBorder="1" applyAlignment="1">
      <alignment horizontal="left" vertical="center"/>
    </xf>
    <xf numFmtId="0" fontId="23" fillId="0" borderId="17" xfId="4" applyFont="1" applyFill="1" applyBorder="1" applyAlignment="1">
      <alignment horizontal="left" vertical="center"/>
    </xf>
    <xf numFmtId="3" fontId="22" fillId="5" borderId="28" xfId="5" applyNumberFormat="1" applyFont="1" applyFill="1" applyBorder="1" applyAlignment="1">
      <alignment horizontal="center" vertical="center" wrapText="1"/>
    </xf>
    <xf numFmtId="3" fontId="22" fillId="5" borderId="27" xfId="5" applyNumberFormat="1" applyFont="1" applyFill="1" applyBorder="1" applyAlignment="1">
      <alignment horizontal="center" vertical="center" wrapText="1"/>
    </xf>
    <xf numFmtId="0" fontId="25" fillId="0" borderId="47" xfId="4" quotePrefix="1" applyFont="1" applyFill="1" applyBorder="1" applyAlignment="1">
      <alignment horizontal="left" vertical="center" wrapText="1"/>
    </xf>
    <xf numFmtId="0" fontId="25" fillId="0" borderId="47" xfId="4" applyFont="1" applyFill="1" applyBorder="1" applyAlignment="1">
      <alignment horizontal="left" vertical="center" wrapText="1"/>
    </xf>
    <xf numFmtId="165" fontId="25" fillId="0" borderId="47" xfId="5" applyFont="1" applyFill="1" applyBorder="1" applyAlignment="1">
      <alignment horizontal="center" vertical="center" wrapText="1"/>
    </xf>
    <xf numFmtId="165" fontId="25" fillId="0" borderId="33" xfId="5" applyFont="1" applyFill="1" applyBorder="1" applyAlignment="1">
      <alignment horizontal="center" vertical="center" wrapText="1"/>
    </xf>
    <xf numFmtId="0" fontId="25" fillId="0" borderId="50" xfId="4" quotePrefix="1" applyFont="1" applyFill="1" applyBorder="1" applyAlignment="1">
      <alignment horizontal="left" vertical="center" wrapText="1"/>
    </xf>
    <xf numFmtId="165" fontId="25" fillId="0" borderId="48" xfId="5" applyFont="1" applyFill="1" applyBorder="1" applyAlignment="1">
      <alignment horizontal="center" vertical="center" wrapText="1"/>
    </xf>
    <xf numFmtId="165" fontId="25" fillId="0" borderId="51" xfId="5" applyFont="1" applyFill="1" applyBorder="1" applyAlignment="1">
      <alignment horizontal="center" vertical="center" wrapText="1"/>
    </xf>
    <xf numFmtId="0" fontId="25" fillId="0" borderId="40" xfId="4" applyFont="1" applyFill="1" applyBorder="1" applyAlignment="1">
      <alignment horizontal="left" vertical="center"/>
    </xf>
    <xf numFmtId="0" fontId="25" fillId="0" borderId="18" xfId="4" applyFont="1" applyFill="1" applyBorder="1" applyAlignment="1">
      <alignment horizontal="left" vertical="center"/>
    </xf>
    <xf numFmtId="0" fontId="25" fillId="0" borderId="43" xfId="4" applyFont="1" applyFill="1" applyBorder="1" applyAlignment="1">
      <alignment horizontal="left" vertical="center"/>
    </xf>
    <xf numFmtId="166" fontId="24" fillId="0" borderId="40" xfId="5" applyNumberFormat="1" applyFont="1" applyFill="1" applyBorder="1" applyAlignment="1">
      <alignment horizontal="center" vertical="center"/>
    </xf>
    <xf numFmtId="166" fontId="24" fillId="0" borderId="19" xfId="5" applyNumberFormat="1" applyFont="1" applyFill="1" applyBorder="1" applyAlignment="1">
      <alignment horizontal="center" vertical="center"/>
    </xf>
    <xf numFmtId="0" fontId="25" fillId="0" borderId="48" xfId="4" applyFont="1" applyFill="1" applyBorder="1" applyAlignment="1">
      <alignment horizontal="left" vertical="center" wrapText="1"/>
    </xf>
    <xf numFmtId="0" fontId="18" fillId="0" borderId="16" xfId="4" applyFont="1" applyFill="1" applyBorder="1" applyAlignment="1">
      <alignment horizontal="left" vertical="center" wrapText="1"/>
    </xf>
    <xf numFmtId="0" fontId="18" fillId="0" borderId="0" xfId="4" applyFont="1" applyFill="1" applyBorder="1" applyAlignment="1">
      <alignment horizontal="left" vertical="center" wrapText="1"/>
    </xf>
    <xf numFmtId="0" fontId="18" fillId="0" borderId="17" xfId="4" applyFont="1" applyFill="1" applyBorder="1" applyAlignment="1">
      <alignment horizontal="left" vertical="center" wrapText="1"/>
    </xf>
    <xf numFmtId="0" fontId="38" fillId="0" borderId="16" xfId="4" applyFont="1" applyFill="1" applyBorder="1" applyAlignment="1">
      <alignment horizontal="center" vertical="center"/>
    </xf>
    <xf numFmtId="0" fontId="38" fillId="0" borderId="0" xfId="4" applyFont="1" applyFill="1" applyBorder="1" applyAlignment="1">
      <alignment horizontal="center" vertical="center"/>
    </xf>
    <xf numFmtId="0" fontId="21" fillId="0" borderId="31" xfId="4" applyFont="1" applyFill="1" applyBorder="1" applyAlignment="1">
      <alignment horizontal="center" vertical="center"/>
    </xf>
    <xf numFmtId="0" fontId="21" fillId="0" borderId="29" xfId="4" applyFont="1" applyFill="1" applyBorder="1" applyAlignment="1">
      <alignment horizontal="center" vertical="center"/>
    </xf>
    <xf numFmtId="0" fontId="24" fillId="4" borderId="26" xfId="4" applyFont="1" applyFill="1" applyBorder="1" applyAlignment="1">
      <alignment horizontal="left" vertical="center"/>
    </xf>
    <xf numFmtId="165" fontId="24" fillId="4" borderId="28" xfId="5" applyFont="1" applyFill="1" applyBorder="1" applyAlignment="1">
      <alignment horizontal="left" vertical="center" wrapText="1"/>
    </xf>
    <xf numFmtId="165" fontId="24" fillId="4" borderId="27" xfId="5" applyFont="1" applyFill="1" applyBorder="1" applyAlignment="1">
      <alignment horizontal="left" vertical="center" wrapText="1"/>
    </xf>
    <xf numFmtId="0" fontId="25" fillId="0" borderId="40" xfId="4" quotePrefix="1" applyFont="1" applyFill="1" applyBorder="1" applyAlignment="1">
      <alignment horizontal="left" vertical="center" wrapText="1"/>
    </xf>
    <xf numFmtId="0" fontId="25" fillId="0" borderId="43" xfId="4" applyFont="1" applyFill="1" applyBorder="1" applyAlignment="1">
      <alignment horizontal="left" vertical="center" wrapText="1"/>
    </xf>
    <xf numFmtId="0" fontId="24" fillId="4" borderId="28" xfId="4" applyFont="1" applyFill="1" applyBorder="1" applyAlignment="1">
      <alignment horizontal="left" vertical="center"/>
    </xf>
    <xf numFmtId="0" fontId="24" fillId="4" borderId="27" xfId="4" applyFont="1" applyFill="1" applyBorder="1" applyAlignment="1">
      <alignment horizontal="left" vertical="center"/>
    </xf>
    <xf numFmtId="0" fontId="25" fillId="0" borderId="43" xfId="4" quotePrefix="1" applyFont="1" applyFill="1" applyBorder="1" applyAlignment="1">
      <alignment horizontal="left" vertical="center" wrapText="1"/>
    </xf>
    <xf numFmtId="0" fontId="25" fillId="0" borderId="48" xfId="4" quotePrefix="1" applyFont="1" applyFill="1" applyBorder="1" applyAlignment="1">
      <alignment horizontal="left" vertical="center" wrapText="1"/>
    </xf>
    <xf numFmtId="0" fontId="25" fillId="0" borderId="49" xfId="4" quotePrefix="1" applyFont="1" applyFill="1" applyBorder="1" applyAlignment="1">
      <alignment horizontal="left" vertical="center" wrapText="1"/>
    </xf>
    <xf numFmtId="165" fontId="24" fillId="4" borderId="28" xfId="5" applyFont="1" applyFill="1" applyBorder="1" applyAlignment="1">
      <alignment horizontal="center" vertical="center" wrapText="1"/>
    </xf>
    <xf numFmtId="165" fontId="24" fillId="4" borderId="27" xfId="5" applyFont="1" applyFill="1" applyBorder="1" applyAlignment="1">
      <alignment horizontal="center" vertical="center" wrapText="1"/>
    </xf>
    <xf numFmtId="0" fontId="24" fillId="4" borderId="13" xfId="4" applyFont="1" applyFill="1" applyBorder="1" applyAlignment="1">
      <alignment horizontal="center" vertical="center" wrapText="1"/>
    </xf>
    <xf numFmtId="0" fontId="24" fillId="4" borderId="14" xfId="4" applyFont="1" applyFill="1" applyBorder="1" applyAlignment="1">
      <alignment horizontal="center" vertical="center" wrapText="1"/>
    </xf>
    <xf numFmtId="0" fontId="24" fillId="4" borderId="15" xfId="4" applyFont="1" applyFill="1" applyBorder="1" applyAlignment="1">
      <alignment horizontal="center" vertical="center" wrapText="1"/>
    </xf>
    <xf numFmtId="0" fontId="24" fillId="4" borderId="31" xfId="4" applyFont="1" applyFill="1" applyBorder="1" applyAlignment="1">
      <alignment horizontal="center" vertical="center" wrapText="1"/>
    </xf>
    <xf numFmtId="0" fontId="24" fillId="4" borderId="29" xfId="4" applyFont="1" applyFill="1" applyBorder="1" applyAlignment="1">
      <alignment horizontal="center" vertical="center" wrapText="1"/>
    </xf>
    <xf numFmtId="0" fontId="24" fillId="4" borderId="30" xfId="4" applyFont="1" applyFill="1" applyBorder="1" applyAlignment="1">
      <alignment horizontal="center" vertical="center" wrapText="1"/>
    </xf>
    <xf numFmtId="0" fontId="24" fillId="4" borderId="26" xfId="4" applyFont="1" applyFill="1" applyBorder="1" applyAlignment="1">
      <alignment horizontal="center" vertical="center" wrapText="1"/>
    </xf>
    <xf numFmtId="0" fontId="24" fillId="4" borderId="57" xfId="4" applyFont="1" applyFill="1" applyBorder="1" applyAlignment="1">
      <alignment horizontal="center" vertical="center" wrapText="1"/>
    </xf>
    <xf numFmtId="0" fontId="24" fillId="4" borderId="58" xfId="4" applyFont="1" applyFill="1" applyBorder="1" applyAlignment="1">
      <alignment horizontal="center" vertical="center" wrapText="1"/>
    </xf>
    <xf numFmtId="0" fontId="24" fillId="4" borderId="13" xfId="4" applyFont="1" applyFill="1" applyBorder="1" applyAlignment="1">
      <alignment horizontal="center" vertical="center"/>
    </xf>
    <xf numFmtId="0" fontId="24" fillId="4" borderId="15" xfId="4" applyFont="1" applyFill="1" applyBorder="1" applyAlignment="1">
      <alignment horizontal="center" vertical="center"/>
    </xf>
    <xf numFmtId="0" fontId="24" fillId="4" borderId="31" xfId="4" applyFont="1" applyFill="1" applyBorder="1" applyAlignment="1">
      <alignment horizontal="center" vertical="center"/>
    </xf>
    <xf numFmtId="0" fontId="24" fillId="4" borderId="30" xfId="4" applyFont="1" applyFill="1" applyBorder="1" applyAlignment="1">
      <alignment horizontal="center" vertical="center"/>
    </xf>
    <xf numFmtId="0" fontId="24" fillId="4" borderId="37" xfId="4" applyFont="1" applyFill="1" applyBorder="1" applyAlignment="1">
      <alignment horizontal="left" vertical="center" wrapText="1"/>
    </xf>
    <xf numFmtId="0" fontId="24" fillId="4" borderId="46" xfId="4" applyFont="1" applyFill="1" applyBorder="1" applyAlignment="1">
      <alignment horizontal="left" vertical="center" wrapText="1"/>
    </xf>
    <xf numFmtId="166" fontId="25" fillId="4" borderId="37" xfId="5" applyNumberFormat="1" applyFont="1" applyFill="1" applyBorder="1" applyAlignment="1">
      <alignment horizontal="center" vertical="center" wrapText="1"/>
    </xf>
    <xf numFmtId="166" fontId="25" fillId="4" borderId="27" xfId="5" applyNumberFormat="1" applyFont="1" applyFill="1" applyBorder="1" applyAlignment="1">
      <alignment horizontal="center" vertical="center" wrapText="1"/>
    </xf>
    <xf numFmtId="0" fontId="25" fillId="0" borderId="3" xfId="4" applyFont="1" applyFill="1" applyBorder="1" applyAlignment="1">
      <alignment horizontal="left" vertical="center" wrapText="1"/>
    </xf>
    <xf numFmtId="0" fontId="25" fillId="0" borderId="4" xfId="4" applyFont="1" applyFill="1" applyBorder="1" applyAlignment="1">
      <alignment horizontal="left" vertical="center" wrapText="1"/>
    </xf>
    <xf numFmtId="14" fontId="22" fillId="0" borderId="3" xfId="4" applyNumberFormat="1" applyFont="1" applyFill="1" applyBorder="1" applyAlignment="1">
      <alignment horizontal="left" vertical="center" wrapText="1"/>
    </xf>
    <xf numFmtId="0" fontId="25" fillId="0" borderId="20" xfId="4" applyFont="1" applyFill="1" applyBorder="1" applyAlignment="1">
      <alignment horizontal="left" vertical="center"/>
    </xf>
    <xf numFmtId="0" fontId="24" fillId="0" borderId="3" xfId="4" applyFont="1" applyFill="1" applyBorder="1" applyAlignment="1">
      <alignment horizontal="left" vertical="center" wrapText="1"/>
    </xf>
    <xf numFmtId="0" fontId="24" fillId="0" borderId="12" xfId="4" applyFont="1" applyFill="1" applyBorder="1" applyAlignment="1">
      <alignment horizontal="left" vertical="center" wrapText="1"/>
    </xf>
    <xf numFmtId="0" fontId="24" fillId="0" borderId="39" xfId="4" applyFont="1" applyFill="1" applyBorder="1" applyAlignment="1">
      <alignment horizontal="left" vertical="center" wrapText="1"/>
    </xf>
    <xf numFmtId="0" fontId="25" fillId="0" borderId="2" xfId="4" applyFont="1" applyFill="1" applyBorder="1" applyAlignment="1">
      <alignment horizontal="left" vertical="center"/>
    </xf>
    <xf numFmtId="3" fontId="22" fillId="0" borderId="12" xfId="4" applyNumberFormat="1" applyFont="1" applyFill="1" applyBorder="1" applyAlignment="1">
      <alignment horizontal="center" vertical="center" wrapText="1"/>
    </xf>
    <xf numFmtId="3" fontId="22" fillId="5" borderId="28" xfId="5" applyNumberFormat="1" applyFont="1" applyFill="1" applyBorder="1" applyAlignment="1">
      <alignment horizontal="center" vertical="center"/>
    </xf>
    <xf numFmtId="3" fontId="22" fillId="5" borderId="27" xfId="5" applyNumberFormat="1" applyFont="1" applyFill="1" applyBorder="1" applyAlignment="1">
      <alignment horizontal="center" vertical="center"/>
    </xf>
    <xf numFmtId="0" fontId="21" fillId="0" borderId="16" xfId="4" applyFont="1" applyFill="1" applyBorder="1" applyAlignment="1">
      <alignment horizontal="center" vertical="center" wrapText="1"/>
    </xf>
    <xf numFmtId="0" fontId="21" fillId="0" borderId="0" xfId="4" applyFont="1" applyFill="1" applyBorder="1" applyAlignment="1">
      <alignment horizontal="center" vertical="center" wrapText="1"/>
    </xf>
    <xf numFmtId="0" fontId="21" fillId="0" borderId="17" xfId="4" applyFont="1" applyFill="1" applyBorder="1" applyAlignment="1">
      <alignment horizontal="center" vertical="center" wrapText="1"/>
    </xf>
  </cellXfs>
  <cellStyles count="7">
    <cellStyle name="Millares [0]" xfId="1" builtinId="6"/>
    <cellStyle name="Millares [0] 2" xfId="2"/>
    <cellStyle name="Millares 2" xfId="3"/>
    <cellStyle name="Millares 3" xfId="5"/>
    <cellStyle name="Millares 4" xfId="6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28575</xdr:rowOff>
    </xdr:from>
    <xdr:to>
      <xdr:col>10</xdr:col>
      <xdr:colOff>819150</xdr:colOff>
      <xdr:row>4</xdr:row>
      <xdr:rowOff>0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8575"/>
          <a:ext cx="58388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0</xdr:row>
      <xdr:rowOff>9525</xdr:rowOff>
    </xdr:from>
    <xdr:to>
      <xdr:col>9</xdr:col>
      <xdr:colOff>200025</xdr:colOff>
      <xdr:row>3</xdr:row>
      <xdr:rowOff>38100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9525"/>
          <a:ext cx="58388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</xdr:row>
      <xdr:rowOff>0</xdr:rowOff>
    </xdr:from>
    <xdr:to>
      <xdr:col>7</xdr:col>
      <xdr:colOff>571500</xdr:colOff>
      <xdr:row>4</xdr:row>
      <xdr:rowOff>171450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8100"/>
          <a:ext cx="58388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54</xdr:row>
      <xdr:rowOff>0</xdr:rowOff>
    </xdr:from>
    <xdr:to>
      <xdr:col>5</xdr:col>
      <xdr:colOff>381000</xdr:colOff>
      <xdr:row>54</xdr:row>
      <xdr:rowOff>0</xdr:rowOff>
    </xdr:to>
    <xdr:sp macro="" textlink="">
      <xdr:nvSpPr>
        <xdr:cNvPr id="2" name="Freeform 4"/>
        <xdr:cNvSpPr>
          <a:spLocks/>
        </xdr:cNvSpPr>
      </xdr:nvSpPr>
      <xdr:spPr bwMode="auto">
        <a:xfrm>
          <a:off x="4276725" y="13477875"/>
          <a:ext cx="152400" cy="0"/>
        </a:xfrm>
        <a:custGeom>
          <a:avLst/>
          <a:gdLst>
            <a:gd name="T0" fmla="*/ 2147483646 w 18"/>
            <a:gd name="T1" fmla="*/ 0 h 26"/>
            <a:gd name="T2" fmla="*/ 0 w 18"/>
            <a:gd name="T3" fmla="*/ 0 h 26"/>
            <a:gd name="T4" fmla="*/ 2147483646 w 18"/>
            <a:gd name="T5" fmla="*/ 0 h 26"/>
            <a:gd name="T6" fmla="*/ 2147483646 w 18"/>
            <a:gd name="T7" fmla="*/ 0 h 26"/>
            <a:gd name="T8" fmla="*/ 2147483646 w 18"/>
            <a:gd name="T9" fmla="*/ 0 h 26"/>
            <a:gd name="T10" fmla="*/ 2147483646 w 18"/>
            <a:gd name="T11" fmla="*/ 0 h 26"/>
            <a:gd name="T12" fmla="*/ 2147483646 w 18"/>
            <a:gd name="T13" fmla="*/ 0 h 2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8"/>
            <a:gd name="T22" fmla="*/ 0 h 26"/>
            <a:gd name="T23" fmla="*/ 18 w 18"/>
            <a:gd name="T24" fmla="*/ 0 h 2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8" h="26">
              <a:moveTo>
                <a:pt x="2" y="12"/>
              </a:moveTo>
              <a:lnTo>
                <a:pt x="0" y="19"/>
              </a:lnTo>
              <a:lnTo>
                <a:pt x="7" y="26"/>
              </a:lnTo>
              <a:lnTo>
                <a:pt x="18" y="3"/>
              </a:lnTo>
              <a:lnTo>
                <a:pt x="18" y="0"/>
              </a:lnTo>
              <a:lnTo>
                <a:pt x="6" y="19"/>
              </a:lnTo>
              <a:lnTo>
                <a:pt x="2" y="12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419100</xdr:colOff>
      <xdr:row>54</xdr:row>
      <xdr:rowOff>0</xdr:rowOff>
    </xdr:from>
    <xdr:to>
      <xdr:col>7</xdr:col>
      <xdr:colOff>419100</xdr:colOff>
      <xdr:row>54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6057900" y="1347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600075</xdr:colOff>
      <xdr:row>54</xdr:row>
      <xdr:rowOff>0</xdr:rowOff>
    </xdr:from>
    <xdr:to>
      <xdr:col>9</xdr:col>
      <xdr:colOff>342900</xdr:colOff>
      <xdr:row>54</xdr:row>
      <xdr:rowOff>0</xdr:rowOff>
    </xdr:to>
    <xdr:pic>
      <xdr:nvPicPr>
        <xdr:cNvPr id="4" name="Picture 19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13477875"/>
          <a:ext cx="590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228600</xdr:colOff>
      <xdr:row>54</xdr:row>
      <xdr:rowOff>0</xdr:rowOff>
    </xdr:from>
    <xdr:to>
      <xdr:col>5</xdr:col>
      <xdr:colOff>381000</xdr:colOff>
      <xdr:row>54</xdr:row>
      <xdr:rowOff>0</xdr:rowOff>
    </xdr:to>
    <xdr:sp macro="" textlink="">
      <xdr:nvSpPr>
        <xdr:cNvPr id="5" name="Freeform 4"/>
        <xdr:cNvSpPr>
          <a:spLocks/>
        </xdr:cNvSpPr>
      </xdr:nvSpPr>
      <xdr:spPr bwMode="auto">
        <a:xfrm>
          <a:off x="4276725" y="13477875"/>
          <a:ext cx="152400" cy="0"/>
        </a:xfrm>
        <a:custGeom>
          <a:avLst/>
          <a:gdLst>
            <a:gd name="T0" fmla="*/ 2147483646 w 18"/>
            <a:gd name="T1" fmla="*/ 0 h 26"/>
            <a:gd name="T2" fmla="*/ 0 w 18"/>
            <a:gd name="T3" fmla="*/ 0 h 26"/>
            <a:gd name="T4" fmla="*/ 2147483646 w 18"/>
            <a:gd name="T5" fmla="*/ 0 h 26"/>
            <a:gd name="T6" fmla="*/ 2147483646 w 18"/>
            <a:gd name="T7" fmla="*/ 0 h 26"/>
            <a:gd name="T8" fmla="*/ 2147483646 w 18"/>
            <a:gd name="T9" fmla="*/ 0 h 26"/>
            <a:gd name="T10" fmla="*/ 2147483646 w 18"/>
            <a:gd name="T11" fmla="*/ 0 h 26"/>
            <a:gd name="T12" fmla="*/ 2147483646 w 18"/>
            <a:gd name="T13" fmla="*/ 0 h 2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8"/>
            <a:gd name="T22" fmla="*/ 0 h 26"/>
            <a:gd name="T23" fmla="*/ 18 w 18"/>
            <a:gd name="T24" fmla="*/ 0 h 2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8" h="26">
              <a:moveTo>
                <a:pt x="2" y="12"/>
              </a:moveTo>
              <a:lnTo>
                <a:pt x="0" y="19"/>
              </a:lnTo>
              <a:lnTo>
                <a:pt x="7" y="26"/>
              </a:lnTo>
              <a:lnTo>
                <a:pt x="18" y="3"/>
              </a:lnTo>
              <a:lnTo>
                <a:pt x="18" y="0"/>
              </a:lnTo>
              <a:lnTo>
                <a:pt x="6" y="19"/>
              </a:lnTo>
              <a:lnTo>
                <a:pt x="2" y="12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419100</xdr:colOff>
      <xdr:row>54</xdr:row>
      <xdr:rowOff>0</xdr:rowOff>
    </xdr:from>
    <xdr:to>
      <xdr:col>7</xdr:col>
      <xdr:colOff>419100</xdr:colOff>
      <xdr:row>54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6057900" y="1347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600075</xdr:colOff>
      <xdr:row>54</xdr:row>
      <xdr:rowOff>0</xdr:rowOff>
    </xdr:from>
    <xdr:to>
      <xdr:col>9</xdr:col>
      <xdr:colOff>342900</xdr:colOff>
      <xdr:row>54</xdr:row>
      <xdr:rowOff>0</xdr:rowOff>
    </xdr:to>
    <xdr:pic>
      <xdr:nvPicPr>
        <xdr:cNvPr id="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13477875"/>
          <a:ext cx="590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228600</xdr:colOff>
      <xdr:row>54</xdr:row>
      <xdr:rowOff>0</xdr:rowOff>
    </xdr:from>
    <xdr:to>
      <xdr:col>5</xdr:col>
      <xdr:colOff>381000</xdr:colOff>
      <xdr:row>54</xdr:row>
      <xdr:rowOff>0</xdr:rowOff>
    </xdr:to>
    <xdr:sp macro="" textlink="">
      <xdr:nvSpPr>
        <xdr:cNvPr id="8" name="Freeform 4"/>
        <xdr:cNvSpPr>
          <a:spLocks/>
        </xdr:cNvSpPr>
      </xdr:nvSpPr>
      <xdr:spPr bwMode="auto">
        <a:xfrm>
          <a:off x="4276725" y="13477875"/>
          <a:ext cx="152400" cy="0"/>
        </a:xfrm>
        <a:custGeom>
          <a:avLst/>
          <a:gdLst>
            <a:gd name="T0" fmla="*/ 2147483646 w 18"/>
            <a:gd name="T1" fmla="*/ 0 h 26"/>
            <a:gd name="T2" fmla="*/ 0 w 18"/>
            <a:gd name="T3" fmla="*/ 0 h 26"/>
            <a:gd name="T4" fmla="*/ 2147483646 w 18"/>
            <a:gd name="T5" fmla="*/ 0 h 26"/>
            <a:gd name="T6" fmla="*/ 2147483646 w 18"/>
            <a:gd name="T7" fmla="*/ 0 h 26"/>
            <a:gd name="T8" fmla="*/ 2147483646 w 18"/>
            <a:gd name="T9" fmla="*/ 0 h 26"/>
            <a:gd name="T10" fmla="*/ 2147483646 w 18"/>
            <a:gd name="T11" fmla="*/ 0 h 26"/>
            <a:gd name="T12" fmla="*/ 2147483646 w 18"/>
            <a:gd name="T13" fmla="*/ 0 h 2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8"/>
            <a:gd name="T22" fmla="*/ 0 h 26"/>
            <a:gd name="T23" fmla="*/ 18 w 18"/>
            <a:gd name="T24" fmla="*/ 0 h 2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8" h="26">
              <a:moveTo>
                <a:pt x="2" y="12"/>
              </a:moveTo>
              <a:lnTo>
                <a:pt x="0" y="19"/>
              </a:lnTo>
              <a:lnTo>
                <a:pt x="7" y="26"/>
              </a:lnTo>
              <a:lnTo>
                <a:pt x="18" y="3"/>
              </a:lnTo>
              <a:lnTo>
                <a:pt x="18" y="0"/>
              </a:lnTo>
              <a:lnTo>
                <a:pt x="6" y="19"/>
              </a:lnTo>
              <a:lnTo>
                <a:pt x="2" y="12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419100</xdr:colOff>
      <xdr:row>54</xdr:row>
      <xdr:rowOff>0</xdr:rowOff>
    </xdr:from>
    <xdr:to>
      <xdr:col>7</xdr:col>
      <xdr:colOff>419100</xdr:colOff>
      <xdr:row>54</xdr:row>
      <xdr:rowOff>0</xdr:rowOff>
    </xdr:to>
    <xdr:sp macro="" textlink="">
      <xdr:nvSpPr>
        <xdr:cNvPr id="9" name="Line 12"/>
        <xdr:cNvSpPr>
          <a:spLocks noChangeShapeType="1"/>
        </xdr:cNvSpPr>
      </xdr:nvSpPr>
      <xdr:spPr bwMode="auto">
        <a:xfrm>
          <a:off x="6057900" y="1347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54</xdr:row>
      <xdr:rowOff>0</xdr:rowOff>
    </xdr:from>
    <xdr:to>
      <xdr:col>5</xdr:col>
      <xdr:colOff>381000</xdr:colOff>
      <xdr:row>54</xdr:row>
      <xdr:rowOff>0</xdr:rowOff>
    </xdr:to>
    <xdr:sp macro="" textlink="">
      <xdr:nvSpPr>
        <xdr:cNvPr id="10" name="Freeform 4"/>
        <xdr:cNvSpPr>
          <a:spLocks/>
        </xdr:cNvSpPr>
      </xdr:nvSpPr>
      <xdr:spPr bwMode="auto">
        <a:xfrm>
          <a:off x="4276725" y="13477875"/>
          <a:ext cx="152400" cy="0"/>
        </a:xfrm>
        <a:custGeom>
          <a:avLst/>
          <a:gdLst>
            <a:gd name="T0" fmla="*/ 2147483646 w 18"/>
            <a:gd name="T1" fmla="*/ 0 h 26"/>
            <a:gd name="T2" fmla="*/ 0 w 18"/>
            <a:gd name="T3" fmla="*/ 0 h 26"/>
            <a:gd name="T4" fmla="*/ 2147483646 w 18"/>
            <a:gd name="T5" fmla="*/ 0 h 26"/>
            <a:gd name="T6" fmla="*/ 2147483646 w 18"/>
            <a:gd name="T7" fmla="*/ 0 h 26"/>
            <a:gd name="T8" fmla="*/ 2147483646 w 18"/>
            <a:gd name="T9" fmla="*/ 0 h 26"/>
            <a:gd name="T10" fmla="*/ 2147483646 w 18"/>
            <a:gd name="T11" fmla="*/ 0 h 26"/>
            <a:gd name="T12" fmla="*/ 2147483646 w 18"/>
            <a:gd name="T13" fmla="*/ 0 h 2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8"/>
            <a:gd name="T22" fmla="*/ 0 h 26"/>
            <a:gd name="T23" fmla="*/ 18 w 18"/>
            <a:gd name="T24" fmla="*/ 0 h 2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8" h="26">
              <a:moveTo>
                <a:pt x="2" y="12"/>
              </a:moveTo>
              <a:lnTo>
                <a:pt x="0" y="19"/>
              </a:lnTo>
              <a:lnTo>
                <a:pt x="7" y="26"/>
              </a:lnTo>
              <a:lnTo>
                <a:pt x="18" y="3"/>
              </a:lnTo>
              <a:lnTo>
                <a:pt x="18" y="0"/>
              </a:lnTo>
              <a:lnTo>
                <a:pt x="6" y="19"/>
              </a:lnTo>
              <a:lnTo>
                <a:pt x="2" y="12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419100</xdr:colOff>
      <xdr:row>54</xdr:row>
      <xdr:rowOff>0</xdr:rowOff>
    </xdr:from>
    <xdr:to>
      <xdr:col>7</xdr:col>
      <xdr:colOff>419100</xdr:colOff>
      <xdr:row>54</xdr:row>
      <xdr:rowOff>0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>
          <a:off x="6057900" y="1347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603250</xdr:colOff>
      <xdr:row>0</xdr:row>
      <xdr:rowOff>0</xdr:rowOff>
    </xdr:from>
    <xdr:to>
      <xdr:col>8</xdr:col>
      <xdr:colOff>282575</xdr:colOff>
      <xdr:row>0</xdr:row>
      <xdr:rowOff>677333</xdr:rowOff>
    </xdr:to>
    <xdr:pic>
      <xdr:nvPicPr>
        <xdr:cNvPr id="1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17" y="0"/>
          <a:ext cx="5838825" cy="677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49</xdr:row>
      <xdr:rowOff>0</xdr:rowOff>
    </xdr:from>
    <xdr:to>
      <xdr:col>5</xdr:col>
      <xdr:colOff>381000</xdr:colOff>
      <xdr:row>49</xdr:row>
      <xdr:rowOff>0</xdr:rowOff>
    </xdr:to>
    <xdr:sp macro="" textlink="">
      <xdr:nvSpPr>
        <xdr:cNvPr id="2" name="Freeform 4"/>
        <xdr:cNvSpPr>
          <a:spLocks/>
        </xdr:cNvSpPr>
      </xdr:nvSpPr>
      <xdr:spPr bwMode="auto">
        <a:xfrm>
          <a:off x="4772025" y="13268325"/>
          <a:ext cx="152400" cy="0"/>
        </a:xfrm>
        <a:custGeom>
          <a:avLst/>
          <a:gdLst>
            <a:gd name="T0" fmla="*/ 2147483646 w 18"/>
            <a:gd name="T1" fmla="*/ 0 h 26"/>
            <a:gd name="T2" fmla="*/ 0 w 18"/>
            <a:gd name="T3" fmla="*/ 0 h 26"/>
            <a:gd name="T4" fmla="*/ 2147483646 w 18"/>
            <a:gd name="T5" fmla="*/ 0 h 26"/>
            <a:gd name="T6" fmla="*/ 2147483646 w 18"/>
            <a:gd name="T7" fmla="*/ 0 h 26"/>
            <a:gd name="T8" fmla="*/ 2147483646 w 18"/>
            <a:gd name="T9" fmla="*/ 0 h 26"/>
            <a:gd name="T10" fmla="*/ 2147483646 w 18"/>
            <a:gd name="T11" fmla="*/ 0 h 26"/>
            <a:gd name="T12" fmla="*/ 2147483646 w 18"/>
            <a:gd name="T13" fmla="*/ 0 h 2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8"/>
            <a:gd name="T22" fmla="*/ 0 h 26"/>
            <a:gd name="T23" fmla="*/ 18 w 18"/>
            <a:gd name="T24" fmla="*/ 0 h 2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8" h="26">
              <a:moveTo>
                <a:pt x="2" y="12"/>
              </a:moveTo>
              <a:lnTo>
                <a:pt x="0" y="19"/>
              </a:lnTo>
              <a:lnTo>
                <a:pt x="7" y="26"/>
              </a:lnTo>
              <a:lnTo>
                <a:pt x="18" y="3"/>
              </a:lnTo>
              <a:lnTo>
                <a:pt x="18" y="0"/>
              </a:lnTo>
              <a:lnTo>
                <a:pt x="6" y="19"/>
              </a:lnTo>
              <a:lnTo>
                <a:pt x="2" y="12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419100</xdr:colOff>
      <xdr:row>49</xdr:row>
      <xdr:rowOff>0</xdr:rowOff>
    </xdr:from>
    <xdr:to>
      <xdr:col>7</xdr:col>
      <xdr:colOff>419100</xdr:colOff>
      <xdr:row>49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6734175" y="13268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600075</xdr:colOff>
      <xdr:row>49</xdr:row>
      <xdr:rowOff>0</xdr:rowOff>
    </xdr:from>
    <xdr:to>
      <xdr:col>9</xdr:col>
      <xdr:colOff>0</xdr:colOff>
      <xdr:row>49</xdr:row>
      <xdr:rowOff>0</xdr:rowOff>
    </xdr:to>
    <xdr:pic>
      <xdr:nvPicPr>
        <xdr:cNvPr id="4" name="Picture 19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1326832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228600</xdr:colOff>
      <xdr:row>49</xdr:row>
      <xdr:rowOff>0</xdr:rowOff>
    </xdr:from>
    <xdr:to>
      <xdr:col>5</xdr:col>
      <xdr:colOff>381000</xdr:colOff>
      <xdr:row>49</xdr:row>
      <xdr:rowOff>0</xdr:rowOff>
    </xdr:to>
    <xdr:sp macro="" textlink="">
      <xdr:nvSpPr>
        <xdr:cNvPr id="5" name="Freeform 4"/>
        <xdr:cNvSpPr>
          <a:spLocks/>
        </xdr:cNvSpPr>
      </xdr:nvSpPr>
      <xdr:spPr bwMode="auto">
        <a:xfrm>
          <a:off x="4772025" y="13268325"/>
          <a:ext cx="152400" cy="0"/>
        </a:xfrm>
        <a:custGeom>
          <a:avLst/>
          <a:gdLst>
            <a:gd name="T0" fmla="*/ 2147483646 w 18"/>
            <a:gd name="T1" fmla="*/ 0 h 26"/>
            <a:gd name="T2" fmla="*/ 0 w 18"/>
            <a:gd name="T3" fmla="*/ 0 h 26"/>
            <a:gd name="T4" fmla="*/ 2147483646 w 18"/>
            <a:gd name="T5" fmla="*/ 0 h 26"/>
            <a:gd name="T6" fmla="*/ 2147483646 w 18"/>
            <a:gd name="T7" fmla="*/ 0 h 26"/>
            <a:gd name="T8" fmla="*/ 2147483646 w 18"/>
            <a:gd name="T9" fmla="*/ 0 h 26"/>
            <a:gd name="T10" fmla="*/ 2147483646 w 18"/>
            <a:gd name="T11" fmla="*/ 0 h 26"/>
            <a:gd name="T12" fmla="*/ 2147483646 w 18"/>
            <a:gd name="T13" fmla="*/ 0 h 2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8"/>
            <a:gd name="T22" fmla="*/ 0 h 26"/>
            <a:gd name="T23" fmla="*/ 18 w 18"/>
            <a:gd name="T24" fmla="*/ 0 h 2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8" h="26">
              <a:moveTo>
                <a:pt x="2" y="12"/>
              </a:moveTo>
              <a:lnTo>
                <a:pt x="0" y="19"/>
              </a:lnTo>
              <a:lnTo>
                <a:pt x="7" y="26"/>
              </a:lnTo>
              <a:lnTo>
                <a:pt x="18" y="3"/>
              </a:lnTo>
              <a:lnTo>
                <a:pt x="18" y="0"/>
              </a:lnTo>
              <a:lnTo>
                <a:pt x="6" y="19"/>
              </a:lnTo>
              <a:lnTo>
                <a:pt x="2" y="12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419100</xdr:colOff>
      <xdr:row>49</xdr:row>
      <xdr:rowOff>0</xdr:rowOff>
    </xdr:from>
    <xdr:to>
      <xdr:col>7</xdr:col>
      <xdr:colOff>419100</xdr:colOff>
      <xdr:row>49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6734175" y="13268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600075</xdr:colOff>
      <xdr:row>49</xdr:row>
      <xdr:rowOff>0</xdr:rowOff>
    </xdr:from>
    <xdr:to>
      <xdr:col>9</xdr:col>
      <xdr:colOff>0</xdr:colOff>
      <xdr:row>49</xdr:row>
      <xdr:rowOff>0</xdr:rowOff>
    </xdr:to>
    <xdr:pic>
      <xdr:nvPicPr>
        <xdr:cNvPr id="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1326832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228600</xdr:colOff>
      <xdr:row>49</xdr:row>
      <xdr:rowOff>0</xdr:rowOff>
    </xdr:from>
    <xdr:to>
      <xdr:col>5</xdr:col>
      <xdr:colOff>381000</xdr:colOff>
      <xdr:row>49</xdr:row>
      <xdr:rowOff>0</xdr:rowOff>
    </xdr:to>
    <xdr:sp macro="" textlink="">
      <xdr:nvSpPr>
        <xdr:cNvPr id="8" name="Freeform 4"/>
        <xdr:cNvSpPr>
          <a:spLocks/>
        </xdr:cNvSpPr>
      </xdr:nvSpPr>
      <xdr:spPr bwMode="auto">
        <a:xfrm>
          <a:off x="4772025" y="13268325"/>
          <a:ext cx="152400" cy="0"/>
        </a:xfrm>
        <a:custGeom>
          <a:avLst/>
          <a:gdLst>
            <a:gd name="T0" fmla="*/ 2147483646 w 18"/>
            <a:gd name="T1" fmla="*/ 0 h 26"/>
            <a:gd name="T2" fmla="*/ 0 w 18"/>
            <a:gd name="T3" fmla="*/ 0 h 26"/>
            <a:gd name="T4" fmla="*/ 2147483646 w 18"/>
            <a:gd name="T5" fmla="*/ 0 h 26"/>
            <a:gd name="T6" fmla="*/ 2147483646 w 18"/>
            <a:gd name="T7" fmla="*/ 0 h 26"/>
            <a:gd name="T8" fmla="*/ 2147483646 w 18"/>
            <a:gd name="T9" fmla="*/ 0 h 26"/>
            <a:gd name="T10" fmla="*/ 2147483646 w 18"/>
            <a:gd name="T11" fmla="*/ 0 h 26"/>
            <a:gd name="T12" fmla="*/ 2147483646 w 18"/>
            <a:gd name="T13" fmla="*/ 0 h 2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8"/>
            <a:gd name="T22" fmla="*/ 0 h 26"/>
            <a:gd name="T23" fmla="*/ 18 w 18"/>
            <a:gd name="T24" fmla="*/ 0 h 2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8" h="26">
              <a:moveTo>
                <a:pt x="2" y="12"/>
              </a:moveTo>
              <a:lnTo>
                <a:pt x="0" y="19"/>
              </a:lnTo>
              <a:lnTo>
                <a:pt x="7" y="26"/>
              </a:lnTo>
              <a:lnTo>
                <a:pt x="18" y="3"/>
              </a:lnTo>
              <a:lnTo>
                <a:pt x="18" y="0"/>
              </a:lnTo>
              <a:lnTo>
                <a:pt x="6" y="19"/>
              </a:lnTo>
              <a:lnTo>
                <a:pt x="2" y="12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419100</xdr:colOff>
      <xdr:row>49</xdr:row>
      <xdr:rowOff>0</xdr:rowOff>
    </xdr:from>
    <xdr:to>
      <xdr:col>7</xdr:col>
      <xdr:colOff>419100</xdr:colOff>
      <xdr:row>49</xdr:row>
      <xdr:rowOff>0</xdr:rowOff>
    </xdr:to>
    <xdr:sp macro="" textlink="">
      <xdr:nvSpPr>
        <xdr:cNvPr id="9" name="Line 12"/>
        <xdr:cNvSpPr>
          <a:spLocks noChangeShapeType="1"/>
        </xdr:cNvSpPr>
      </xdr:nvSpPr>
      <xdr:spPr bwMode="auto">
        <a:xfrm>
          <a:off x="6734175" y="13268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49</xdr:row>
      <xdr:rowOff>0</xdr:rowOff>
    </xdr:from>
    <xdr:to>
      <xdr:col>5</xdr:col>
      <xdr:colOff>381000</xdr:colOff>
      <xdr:row>49</xdr:row>
      <xdr:rowOff>0</xdr:rowOff>
    </xdr:to>
    <xdr:sp macro="" textlink="">
      <xdr:nvSpPr>
        <xdr:cNvPr id="10" name="Freeform 4"/>
        <xdr:cNvSpPr>
          <a:spLocks/>
        </xdr:cNvSpPr>
      </xdr:nvSpPr>
      <xdr:spPr bwMode="auto">
        <a:xfrm>
          <a:off x="4772025" y="13268325"/>
          <a:ext cx="152400" cy="0"/>
        </a:xfrm>
        <a:custGeom>
          <a:avLst/>
          <a:gdLst>
            <a:gd name="T0" fmla="*/ 2147483646 w 18"/>
            <a:gd name="T1" fmla="*/ 0 h 26"/>
            <a:gd name="T2" fmla="*/ 0 w 18"/>
            <a:gd name="T3" fmla="*/ 0 h 26"/>
            <a:gd name="T4" fmla="*/ 2147483646 w 18"/>
            <a:gd name="T5" fmla="*/ 0 h 26"/>
            <a:gd name="T6" fmla="*/ 2147483646 w 18"/>
            <a:gd name="T7" fmla="*/ 0 h 26"/>
            <a:gd name="T8" fmla="*/ 2147483646 w 18"/>
            <a:gd name="T9" fmla="*/ 0 h 26"/>
            <a:gd name="T10" fmla="*/ 2147483646 w 18"/>
            <a:gd name="T11" fmla="*/ 0 h 26"/>
            <a:gd name="T12" fmla="*/ 2147483646 w 18"/>
            <a:gd name="T13" fmla="*/ 0 h 2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8"/>
            <a:gd name="T22" fmla="*/ 0 h 26"/>
            <a:gd name="T23" fmla="*/ 18 w 18"/>
            <a:gd name="T24" fmla="*/ 0 h 2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8" h="26">
              <a:moveTo>
                <a:pt x="2" y="12"/>
              </a:moveTo>
              <a:lnTo>
                <a:pt x="0" y="19"/>
              </a:lnTo>
              <a:lnTo>
                <a:pt x="7" y="26"/>
              </a:lnTo>
              <a:lnTo>
                <a:pt x="18" y="3"/>
              </a:lnTo>
              <a:lnTo>
                <a:pt x="18" y="0"/>
              </a:lnTo>
              <a:lnTo>
                <a:pt x="6" y="19"/>
              </a:lnTo>
              <a:lnTo>
                <a:pt x="2" y="12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419100</xdr:colOff>
      <xdr:row>49</xdr:row>
      <xdr:rowOff>0</xdr:rowOff>
    </xdr:from>
    <xdr:to>
      <xdr:col>7</xdr:col>
      <xdr:colOff>419100</xdr:colOff>
      <xdr:row>49</xdr:row>
      <xdr:rowOff>0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>
          <a:off x="6734175" y="13268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1095375</xdr:colOff>
      <xdr:row>0</xdr:row>
      <xdr:rowOff>47625</xdr:rowOff>
    </xdr:from>
    <xdr:to>
      <xdr:col>8</xdr:col>
      <xdr:colOff>38100</xdr:colOff>
      <xdr:row>0</xdr:row>
      <xdr:rowOff>742950</xdr:rowOff>
    </xdr:to>
    <xdr:pic>
      <xdr:nvPicPr>
        <xdr:cNvPr id="1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7625"/>
          <a:ext cx="58388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-01/Desktop/TAMARA/DISPOSICIONES%20-%20VI&#193;TICOS/Resoluci&#243;n%202023/Formulario%20Vi&#225;tico%20Internacional%202023%20-%20para%20public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-01/Desktop/FORMULARIO%202023%20FORMUL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 4 Solicitud"/>
      <sheetName val="COMPROMISO"/>
      <sheetName val="Formulario 6 - Informe "/>
      <sheetName val="Rendición Exterior"/>
      <sheetName val="DDJJ - Exterior"/>
      <sheetName val="DATOS"/>
    </sheetNames>
    <sheetDataSet>
      <sheetData sheetId="0"/>
      <sheetData sheetId="1" refreshError="1"/>
      <sheetData sheetId="2" refreshError="1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ala"/>
      <sheetName val="1-Solic. nac."/>
      <sheetName val="2-Inf. nac. "/>
      <sheetName val="3-Liq.nac."/>
      <sheetName val="SP"/>
      <sheetName val="FRCB Cap Dep"/>
      <sheetName val="FRCB DDJJ"/>
      <sheetName val="4-Solic. internac."/>
      <sheetName val="5-Liq.int."/>
      <sheetName val="6-Inf. Internac."/>
      <sheetName val="COMPROMISO"/>
      <sheetName val="7-OG239"/>
      <sheetName val="EXT rend"/>
      <sheetName val="EXT DEL PAIS DDJJ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F2" t="str">
            <v>Cédula</v>
          </cell>
          <cell r="G2" t="str">
            <v>Tip.Func.</v>
          </cell>
          <cell r="H2" t="str">
            <v>Apellido</v>
          </cell>
          <cell r="I2" t="str">
            <v>Nombre</v>
          </cell>
          <cell r="J2">
            <v>0</v>
          </cell>
          <cell r="K2" t="str">
            <v>función</v>
          </cell>
        </row>
        <row r="3">
          <cell r="F3">
            <v>451788</v>
          </cell>
          <cell r="G3" t="str">
            <v>Permanente</v>
          </cell>
          <cell r="H3" t="str">
            <v>RIQUELME CANTERO</v>
          </cell>
          <cell r="I3" t="str">
            <v>MAXIMO</v>
          </cell>
          <cell r="J3" t="str">
            <v>MAXIMO RIQUELME CANTERO</v>
          </cell>
          <cell r="K3" t="str">
            <v>JEFE INTERINO DE PROGRAMA DE INVESTIGACION</v>
          </cell>
        </row>
        <row r="4">
          <cell r="F4">
            <v>516500</v>
          </cell>
          <cell r="G4" t="str">
            <v>Permanente</v>
          </cell>
          <cell r="H4" t="str">
            <v>TRABUCO PATIÑO</v>
          </cell>
          <cell r="I4" t="str">
            <v>ZULLY FILOMENA</v>
          </cell>
          <cell r="J4" t="str">
            <v>ZULLY FILOMENA TRABUCO PATIÑO</v>
          </cell>
          <cell r="K4" t="str">
            <v>ASISTENTE TECNICO DE LABORATORIO</v>
          </cell>
        </row>
        <row r="5">
          <cell r="F5">
            <v>516697</v>
          </cell>
          <cell r="G5" t="str">
            <v>Permanente</v>
          </cell>
          <cell r="H5" t="str">
            <v>TRABUCO</v>
          </cell>
          <cell r="I5" t="str">
            <v>MIRIAN BEATRIZ</v>
          </cell>
          <cell r="J5" t="str">
            <v>MIRIAN BEATRIZ TRABUCO</v>
          </cell>
          <cell r="K5" t="str">
            <v>JEFE DE DEPARTAMENTO</v>
          </cell>
        </row>
        <row r="6">
          <cell r="F6">
            <v>527382</v>
          </cell>
          <cell r="G6" t="str">
            <v>Permanente</v>
          </cell>
          <cell r="H6" t="str">
            <v>ESPINOLA AQUINO</v>
          </cell>
          <cell r="I6" t="str">
            <v>CESAR RUBEN</v>
          </cell>
          <cell r="J6" t="str">
            <v>CESAR RUBEN ESPINOLA AQUINO</v>
          </cell>
          <cell r="K6" t="str">
            <v>DIRECTOR</v>
          </cell>
        </row>
        <row r="7">
          <cell r="F7">
            <v>529742</v>
          </cell>
          <cell r="G7" t="str">
            <v>Permanente</v>
          </cell>
          <cell r="H7" t="str">
            <v>SERVIAN DE LUNA</v>
          </cell>
          <cell r="I7" t="str">
            <v>MARIA BEATRIZ</v>
          </cell>
          <cell r="J7" t="str">
            <v>MARIA BEATRIZ SERVIAN DE LUNA</v>
          </cell>
          <cell r="K7" t="str">
            <v>INVESTIGADOR</v>
          </cell>
        </row>
        <row r="8">
          <cell r="F8">
            <v>540585</v>
          </cell>
          <cell r="G8" t="str">
            <v>Permanente</v>
          </cell>
          <cell r="H8" t="str">
            <v>ROBLEDO ORTIGOZA</v>
          </cell>
          <cell r="I8" t="str">
            <v>LUIS ENRIQUE</v>
          </cell>
          <cell r="J8" t="str">
            <v>LUIS ENRIQUE ROBLEDO ORTIGOZA</v>
          </cell>
          <cell r="K8" t="str">
            <v>DIRECTOR INTERINO</v>
          </cell>
        </row>
        <row r="9">
          <cell r="F9">
            <v>564824</v>
          </cell>
          <cell r="G9" t="str">
            <v>Permanente</v>
          </cell>
          <cell r="H9" t="str">
            <v>CABRERA ARREDONDO</v>
          </cell>
          <cell r="I9" t="str">
            <v>GRACIELA ANTONIA DE JESUS</v>
          </cell>
          <cell r="J9" t="str">
            <v>GRACIELA ANTONIA DE JESUS CABRERA ARREDONDO</v>
          </cell>
          <cell r="K9" t="str">
            <v>JEFE INTERINO DE PROGRAMA DE INVESTIGACION</v>
          </cell>
        </row>
        <row r="10">
          <cell r="F10">
            <v>566241</v>
          </cell>
          <cell r="G10" t="str">
            <v>Permanente</v>
          </cell>
          <cell r="H10" t="str">
            <v>MEDINA GONZALEZ</v>
          </cell>
          <cell r="I10" t="str">
            <v>JULIO CESAR</v>
          </cell>
          <cell r="J10" t="str">
            <v>JULIO CESAR MEDINA GONZALEZ</v>
          </cell>
          <cell r="K10" t="str">
            <v>JEFE INTERINO DE DEPARTAMENTO</v>
          </cell>
        </row>
        <row r="11">
          <cell r="F11">
            <v>574949</v>
          </cell>
          <cell r="G11" t="str">
            <v>Permanente</v>
          </cell>
          <cell r="H11" t="str">
            <v>GUILLEN MORENO</v>
          </cell>
          <cell r="I11" t="str">
            <v>OSCAR</v>
          </cell>
          <cell r="J11" t="str">
            <v>OSCAR GUILLEN MORENO</v>
          </cell>
          <cell r="K11" t="str">
            <v>JEFE INTERINO DE PROGRAMA DE INVESTIGACION</v>
          </cell>
        </row>
        <row r="12">
          <cell r="F12">
            <v>610603</v>
          </cell>
          <cell r="G12" t="str">
            <v>Permanente</v>
          </cell>
          <cell r="H12" t="str">
            <v>BENITEZ DE GOMEZ</v>
          </cell>
          <cell r="I12" t="str">
            <v>MIRTHA CONCEPCION</v>
          </cell>
          <cell r="J12" t="str">
            <v>MIRTHA CONCEPCION BENITEZ DE GOMEZ</v>
          </cell>
          <cell r="K12" t="str">
            <v>DIRECTOR/A</v>
          </cell>
        </row>
        <row r="13">
          <cell r="F13">
            <v>616323</v>
          </cell>
          <cell r="G13" t="str">
            <v>Permanente</v>
          </cell>
          <cell r="H13" t="str">
            <v>GUILLEN GUILLEN</v>
          </cell>
          <cell r="I13" t="str">
            <v>ALFREDO RAMON</v>
          </cell>
          <cell r="J13" t="str">
            <v>ALFREDO RAMON GUILLEN GUILLEN</v>
          </cell>
          <cell r="K13" t="str">
            <v>ASISTENTE DE INVESTIGACION</v>
          </cell>
        </row>
        <row r="14">
          <cell r="F14">
            <v>624311</v>
          </cell>
          <cell r="G14" t="str">
            <v>Permanente</v>
          </cell>
          <cell r="H14" t="str">
            <v>MARTINEZ JARA</v>
          </cell>
          <cell r="I14" t="str">
            <v>JUAN</v>
          </cell>
          <cell r="J14" t="str">
            <v>JUAN MARTINEZ JARA</v>
          </cell>
          <cell r="K14" t="str">
            <v>ASISTENTE TECNICO</v>
          </cell>
        </row>
        <row r="15">
          <cell r="F15">
            <v>628166</v>
          </cell>
          <cell r="G15" t="str">
            <v>Honorario Profesional</v>
          </cell>
          <cell r="H15" t="str">
            <v>AMARILLA TORRES</v>
          </cell>
          <cell r="I15" t="str">
            <v>LUIS HOMERO</v>
          </cell>
          <cell r="J15" t="str">
            <v>LUIS HOMERO AMARILLA TORRES</v>
          </cell>
          <cell r="K15" t="str">
            <v>MIEMBRO EQUIPO TÉCNICO MECIP Y REPRESENTANTE</v>
          </cell>
        </row>
        <row r="16">
          <cell r="F16">
            <v>641325</v>
          </cell>
          <cell r="G16" t="str">
            <v>Permanente</v>
          </cell>
          <cell r="H16" t="str">
            <v>GOMEZ JARA</v>
          </cell>
          <cell r="I16" t="str">
            <v>RAUL DE JESUS</v>
          </cell>
          <cell r="J16" t="str">
            <v>RAUL DE JESUS GOMEZ JARA</v>
          </cell>
          <cell r="K16" t="str">
            <v>DIRECTOR</v>
          </cell>
        </row>
        <row r="17">
          <cell r="F17">
            <v>641574</v>
          </cell>
          <cell r="G17" t="str">
            <v>Permanente</v>
          </cell>
          <cell r="H17" t="str">
            <v>AMARILLA ESPINOLA</v>
          </cell>
          <cell r="I17" t="str">
            <v>CARLOS DAMIAN</v>
          </cell>
          <cell r="J17" t="str">
            <v>CARLOS DAMIAN AMARILLA ESPINOLA</v>
          </cell>
          <cell r="K17" t="str">
            <v>ASISTENTE ADMINISTRATIVO</v>
          </cell>
        </row>
        <row r="18">
          <cell r="F18">
            <v>664135</v>
          </cell>
          <cell r="G18" t="str">
            <v>Permanente</v>
          </cell>
          <cell r="H18" t="str">
            <v>FIGUEREDO ROJAS</v>
          </cell>
          <cell r="I18" t="str">
            <v>EMILIA</v>
          </cell>
          <cell r="J18" t="str">
            <v>EMILIA FIGUEREDO ROJAS</v>
          </cell>
          <cell r="K18" t="str">
            <v>ENCARGADA</v>
          </cell>
        </row>
        <row r="19">
          <cell r="F19">
            <v>665308</v>
          </cell>
          <cell r="G19" t="str">
            <v>Permanente</v>
          </cell>
          <cell r="H19" t="str">
            <v>VERA FRANCO</v>
          </cell>
          <cell r="I19" t="str">
            <v>VICENTE OCTAVIO</v>
          </cell>
          <cell r="J19" t="str">
            <v>VICENTE OCTAVIO VERA FRANCO</v>
          </cell>
          <cell r="K19">
            <v>0</v>
          </cell>
        </row>
        <row r="20">
          <cell r="F20">
            <v>695631</v>
          </cell>
          <cell r="G20" t="str">
            <v>Permanente</v>
          </cell>
          <cell r="H20" t="str">
            <v>BOGADO</v>
          </cell>
          <cell r="I20" t="str">
            <v>GLORIA GRACIELA</v>
          </cell>
          <cell r="J20" t="str">
            <v>GLORIA GRACIELA BOGADO</v>
          </cell>
          <cell r="K20" t="str">
            <v>JEFE INTERINO DE DEPARTAMENTO</v>
          </cell>
        </row>
        <row r="21">
          <cell r="F21">
            <v>702615</v>
          </cell>
          <cell r="G21" t="str">
            <v>Permanente</v>
          </cell>
          <cell r="H21" t="str">
            <v>RODRIGUEZ GIMENEZ</v>
          </cell>
          <cell r="I21" t="str">
            <v>ROSALINO</v>
          </cell>
          <cell r="J21" t="str">
            <v>ROSALINO RODRIGUEZ GIMENEZ</v>
          </cell>
          <cell r="K21" t="str">
            <v>CHOFER</v>
          </cell>
        </row>
        <row r="22">
          <cell r="F22">
            <v>709491</v>
          </cell>
          <cell r="G22" t="str">
            <v>Permanente</v>
          </cell>
          <cell r="H22" t="str">
            <v>GALEANO DE MAIDANA</v>
          </cell>
          <cell r="I22" t="str">
            <v>MARIA MARTA MERCEDES</v>
          </cell>
          <cell r="J22" t="str">
            <v>MARIA MARTA MERCEDES GALEANO DE MAIDANA</v>
          </cell>
          <cell r="K22" t="str">
            <v>ASISTENTE ADMINISTRATIVO</v>
          </cell>
        </row>
        <row r="23">
          <cell r="F23">
            <v>710110</v>
          </cell>
          <cell r="G23" t="str">
            <v>Permanente</v>
          </cell>
          <cell r="H23" t="str">
            <v>PERALTA</v>
          </cell>
          <cell r="I23" t="str">
            <v>MARIA INES</v>
          </cell>
          <cell r="J23" t="str">
            <v>MARIA INES PERALTA</v>
          </cell>
          <cell r="K23" t="str">
            <v>JEFE DE PROG DE INV DE PASTURA Y FORRAJE</v>
          </cell>
        </row>
        <row r="24">
          <cell r="F24">
            <v>712617</v>
          </cell>
          <cell r="G24" t="str">
            <v>Jornalero</v>
          </cell>
          <cell r="H24" t="str">
            <v>ESPINOLA BENITEZ</v>
          </cell>
          <cell r="I24" t="str">
            <v>LEONIDO</v>
          </cell>
          <cell r="J24" t="str">
            <v>LEONIDO ESPINOLA BENITEZ</v>
          </cell>
          <cell r="K24" t="str">
            <v>PERSONAL DE CAMPO</v>
          </cell>
        </row>
        <row r="25">
          <cell r="F25">
            <v>712754</v>
          </cell>
          <cell r="G25" t="str">
            <v>Permanente</v>
          </cell>
          <cell r="H25" t="str">
            <v>GUILLEN AVEIRO</v>
          </cell>
          <cell r="I25" t="str">
            <v>SATURNINO</v>
          </cell>
          <cell r="J25" t="str">
            <v>SATURNINO GUILLEN AVEIRO</v>
          </cell>
          <cell r="K25" t="str">
            <v>TRACTORISTA - MECANICO</v>
          </cell>
        </row>
        <row r="26">
          <cell r="F26">
            <v>716347</v>
          </cell>
          <cell r="G26" t="str">
            <v>Permanente</v>
          </cell>
          <cell r="H26" t="str">
            <v>MONGELOS BOGADO</v>
          </cell>
          <cell r="I26" t="str">
            <v>JORGE AGUSTIN</v>
          </cell>
          <cell r="J26" t="str">
            <v>JORGE AGUSTIN MONGELOS BOGADO</v>
          </cell>
          <cell r="K26" t="str">
            <v>ASESOR  DE LA PRESIDENCIA</v>
          </cell>
        </row>
        <row r="27">
          <cell r="F27">
            <v>721970</v>
          </cell>
          <cell r="G27" t="str">
            <v>Permanente</v>
          </cell>
          <cell r="H27" t="str">
            <v>FLORENTIN ROLON</v>
          </cell>
          <cell r="I27" t="str">
            <v>MIGUEL ANGEL</v>
          </cell>
          <cell r="J27" t="str">
            <v>MIGUEL ANGEL FLORENTIN ROLON</v>
          </cell>
          <cell r="K27" t="str">
            <v>DIRECTOR INTERINO</v>
          </cell>
        </row>
        <row r="28">
          <cell r="F28">
            <v>731292</v>
          </cell>
          <cell r="G28" t="str">
            <v>Permanente</v>
          </cell>
          <cell r="H28" t="str">
            <v>OVELAR DE RUIZ DIAZ</v>
          </cell>
          <cell r="I28" t="str">
            <v>NIMIA</v>
          </cell>
          <cell r="J28" t="str">
            <v>NIMIA OVELAR DE RUIZ DIAZ</v>
          </cell>
          <cell r="K28" t="str">
            <v>JEFE INTERINO DE DEPARTAMENTO</v>
          </cell>
        </row>
        <row r="29">
          <cell r="F29">
            <v>731796</v>
          </cell>
          <cell r="G29" t="str">
            <v>Permanente</v>
          </cell>
          <cell r="H29" t="str">
            <v>RODAS MARTINEZ</v>
          </cell>
          <cell r="I29" t="str">
            <v>CARLOS</v>
          </cell>
          <cell r="J29" t="str">
            <v>CARLOS RODAS MARTINEZ</v>
          </cell>
          <cell r="K29" t="str">
            <v>INVESTIGADOR</v>
          </cell>
        </row>
        <row r="30">
          <cell r="F30">
            <v>739348</v>
          </cell>
          <cell r="G30" t="str">
            <v>Permanente</v>
          </cell>
          <cell r="H30" t="str">
            <v>ESCOBAR MENDEZ</v>
          </cell>
          <cell r="I30" t="str">
            <v>VIVIAN ADILDA</v>
          </cell>
          <cell r="J30" t="str">
            <v>VIVIAN ADILDA ESCOBAR MENDEZ</v>
          </cell>
          <cell r="K30">
            <v>0</v>
          </cell>
        </row>
        <row r="31">
          <cell r="F31">
            <v>749899</v>
          </cell>
          <cell r="G31" t="str">
            <v>Permanente</v>
          </cell>
          <cell r="H31" t="str">
            <v>CANDIA DE BRITEZ</v>
          </cell>
          <cell r="I31" t="str">
            <v>STELLA MARY</v>
          </cell>
          <cell r="J31" t="str">
            <v>STELLA MARY CANDIA DE BRITEZ</v>
          </cell>
          <cell r="K31" t="str">
            <v>DIRECTORA</v>
          </cell>
        </row>
        <row r="32">
          <cell r="F32">
            <v>755565</v>
          </cell>
          <cell r="G32" t="str">
            <v>Permanente</v>
          </cell>
          <cell r="H32" t="str">
            <v>CABALLERO ALVAREZ</v>
          </cell>
          <cell r="I32" t="str">
            <v>PEDRO JUAN</v>
          </cell>
          <cell r="J32" t="str">
            <v>PEDRO JUAN CABALLERO ALVAREZ</v>
          </cell>
          <cell r="K32" t="str">
            <v>DIRECTOR INTERINO</v>
          </cell>
        </row>
        <row r="33">
          <cell r="F33">
            <v>761359</v>
          </cell>
          <cell r="G33" t="str">
            <v>Permanente</v>
          </cell>
          <cell r="H33" t="str">
            <v>BARRETO DE FERREIRA</v>
          </cell>
          <cell r="I33" t="str">
            <v>ACELA</v>
          </cell>
          <cell r="J33" t="str">
            <v>ACELA BARRETO DE FERREIRA</v>
          </cell>
          <cell r="K33">
            <v>0</v>
          </cell>
        </row>
        <row r="34">
          <cell r="F34">
            <v>777845</v>
          </cell>
          <cell r="G34" t="str">
            <v>Permanente</v>
          </cell>
          <cell r="H34" t="str">
            <v>AYALA PEDROZO</v>
          </cell>
          <cell r="I34" t="str">
            <v>MARIA TERESA</v>
          </cell>
          <cell r="J34" t="str">
            <v>MARIA TERESA AYALA PEDROZO</v>
          </cell>
          <cell r="K34" t="str">
            <v>INVESTIGADOR JUNIOR</v>
          </cell>
        </row>
        <row r="35">
          <cell r="F35">
            <v>782467</v>
          </cell>
          <cell r="G35" t="str">
            <v>Jornalero</v>
          </cell>
          <cell r="H35" t="str">
            <v>AMARILLA MACIEL</v>
          </cell>
          <cell r="I35" t="str">
            <v>CEVERINO</v>
          </cell>
          <cell r="J35" t="str">
            <v>CEVERINO AMARILLA MACIEL</v>
          </cell>
          <cell r="K35" t="str">
            <v>CHOFER</v>
          </cell>
        </row>
        <row r="36">
          <cell r="F36">
            <v>785776</v>
          </cell>
          <cell r="G36" t="str">
            <v>Permanente</v>
          </cell>
          <cell r="H36" t="str">
            <v>MEZA LOPEZ</v>
          </cell>
          <cell r="I36" t="str">
            <v>LORENZO</v>
          </cell>
          <cell r="J36" t="str">
            <v>LORENZO MEZA LOPEZ</v>
          </cell>
          <cell r="K36" t="str">
            <v>DIRECTOR EJECUTIVO INTERINO</v>
          </cell>
        </row>
        <row r="37">
          <cell r="F37">
            <v>787969</v>
          </cell>
          <cell r="G37" t="str">
            <v>Permanente</v>
          </cell>
          <cell r="H37" t="str">
            <v>RIQUELME NUÑEZ</v>
          </cell>
          <cell r="I37" t="str">
            <v>JUAN ALBERTO</v>
          </cell>
          <cell r="J37" t="str">
            <v>JUAN ALBERTO RIQUELME NUÑEZ</v>
          </cell>
          <cell r="K37" t="str">
            <v>PERSONAL DE CAMPO</v>
          </cell>
        </row>
        <row r="38">
          <cell r="F38">
            <v>795476</v>
          </cell>
          <cell r="G38" t="str">
            <v>Permanente</v>
          </cell>
          <cell r="H38" t="str">
            <v>BARTRINA SCURA</v>
          </cell>
          <cell r="I38" t="str">
            <v>MARTA INES</v>
          </cell>
          <cell r="J38" t="str">
            <v>MARTA INES BARTRINA SCURA</v>
          </cell>
          <cell r="K38" t="str">
            <v>JEFE INTERINO DE DEPARTAMENTO</v>
          </cell>
        </row>
        <row r="39">
          <cell r="F39">
            <v>798405</v>
          </cell>
          <cell r="G39" t="str">
            <v>Comisionado al IPTA</v>
          </cell>
          <cell r="H39" t="str">
            <v>MANN BORJAS</v>
          </cell>
          <cell r="I39" t="str">
            <v>NELLY ISABEL</v>
          </cell>
          <cell r="J39" t="str">
            <v>NELLY ISABEL MANN BORJAS</v>
          </cell>
          <cell r="K39" t="str">
            <v>ENCARGADO/A AREA INMUEBLES Y SICO</v>
          </cell>
        </row>
        <row r="40">
          <cell r="F40">
            <v>801445</v>
          </cell>
          <cell r="G40" t="str">
            <v>Permanente</v>
          </cell>
          <cell r="H40" t="str">
            <v>VILLALBA ARECO</v>
          </cell>
          <cell r="I40" t="str">
            <v>MARIA BEATRIZ</v>
          </cell>
          <cell r="J40" t="str">
            <v>MARIA BEATRIZ VILLALBA ARECO</v>
          </cell>
          <cell r="K40" t="str">
            <v>DIRECTOR</v>
          </cell>
        </row>
        <row r="41">
          <cell r="F41">
            <v>805620</v>
          </cell>
          <cell r="G41" t="str">
            <v>Permanente</v>
          </cell>
          <cell r="H41" t="str">
            <v>MENDOZA TORRES</v>
          </cell>
          <cell r="I41" t="str">
            <v>MOISES</v>
          </cell>
          <cell r="J41" t="str">
            <v>MOISES MENDOZA TORRES</v>
          </cell>
          <cell r="K41" t="str">
            <v>JEFE INTERINO</v>
          </cell>
        </row>
        <row r="42">
          <cell r="F42">
            <v>806524</v>
          </cell>
          <cell r="G42" t="str">
            <v>Permanente</v>
          </cell>
          <cell r="H42" t="str">
            <v>GONZALEZ DE COUSIÑO</v>
          </cell>
          <cell r="I42" t="str">
            <v>ALICIA BEATRIZ</v>
          </cell>
          <cell r="J42" t="str">
            <v>ALICIA BEATRIZ GONZALEZ DE COUSIÑO</v>
          </cell>
          <cell r="K42" t="str">
            <v>INVESTIGADOR JUNIOR</v>
          </cell>
        </row>
        <row r="43">
          <cell r="F43">
            <v>807389</v>
          </cell>
          <cell r="G43" t="str">
            <v>Permanente</v>
          </cell>
          <cell r="H43" t="str">
            <v>CHAPARRO GUILLEN</v>
          </cell>
          <cell r="I43" t="str">
            <v>HUGO</v>
          </cell>
          <cell r="J43" t="str">
            <v>HUGO CHAPARRO GUILLEN</v>
          </cell>
          <cell r="K43" t="str">
            <v>JEFE INTERINO DE DEPARTAMENTO</v>
          </cell>
        </row>
        <row r="44">
          <cell r="F44">
            <v>809541</v>
          </cell>
          <cell r="G44" t="str">
            <v>Jornalero</v>
          </cell>
          <cell r="H44" t="str">
            <v>ENCISO MONTANIA</v>
          </cell>
          <cell r="I44" t="str">
            <v>MARCIAL</v>
          </cell>
          <cell r="J44" t="str">
            <v>MARCIAL ENCISO MONTANIA</v>
          </cell>
          <cell r="K44" t="str">
            <v>ENCARGADO DE TRANSPORTE</v>
          </cell>
        </row>
        <row r="45">
          <cell r="F45">
            <v>812749</v>
          </cell>
          <cell r="G45" t="str">
            <v>Jornalero</v>
          </cell>
          <cell r="H45" t="str">
            <v>FRUTOS ROJAS</v>
          </cell>
          <cell r="I45" t="str">
            <v>ELIGIO</v>
          </cell>
          <cell r="J45" t="str">
            <v>ELIGIO FRUTOS ROJAS</v>
          </cell>
          <cell r="K45" t="str">
            <v>CHOFER</v>
          </cell>
        </row>
        <row r="46">
          <cell r="F46">
            <v>813492</v>
          </cell>
          <cell r="G46" t="str">
            <v>Comisionado al IPTA</v>
          </cell>
          <cell r="H46" t="str">
            <v>CASTILLO ROMERO</v>
          </cell>
          <cell r="I46" t="str">
            <v>MIRTHA NANCY</v>
          </cell>
          <cell r="J46" t="str">
            <v>MIRTHA NANCY CASTILLO ROMERO</v>
          </cell>
          <cell r="K46" t="str">
            <v>TECNICA</v>
          </cell>
        </row>
        <row r="47">
          <cell r="F47">
            <v>818574</v>
          </cell>
          <cell r="G47" t="str">
            <v>Permanente</v>
          </cell>
          <cell r="H47" t="str">
            <v>GUERRERO DE BRITEZ</v>
          </cell>
          <cell r="I47" t="str">
            <v>DELIA HAIDEE</v>
          </cell>
          <cell r="J47" t="str">
            <v>DELIA HAIDEE GUERRERO DE BRITEZ</v>
          </cell>
          <cell r="K47">
            <v>0</v>
          </cell>
        </row>
        <row r="48">
          <cell r="F48">
            <v>821217</v>
          </cell>
          <cell r="G48" t="str">
            <v>Permanente</v>
          </cell>
          <cell r="H48" t="str">
            <v>FLORES GARCETE</v>
          </cell>
          <cell r="I48" t="str">
            <v>MERCEDES BEATRIZ</v>
          </cell>
          <cell r="J48" t="str">
            <v>MERCEDES BEATRIZ FLORES GARCETE</v>
          </cell>
          <cell r="K48" t="str">
            <v>ENCARGADO/A DE CONTROL INTERNO Y SISTEMAS</v>
          </cell>
        </row>
        <row r="49">
          <cell r="F49">
            <v>838943</v>
          </cell>
          <cell r="G49" t="str">
            <v>Permanente</v>
          </cell>
          <cell r="H49" t="str">
            <v>OVIEDO GADEA</v>
          </cell>
          <cell r="I49" t="str">
            <v>JOSE ANTONIO</v>
          </cell>
          <cell r="J49" t="str">
            <v>JOSE ANTONIO OVIEDO GADEA</v>
          </cell>
          <cell r="K49" t="str">
            <v>JEFE INTERINO DE DEPARTAMENTO</v>
          </cell>
        </row>
        <row r="50">
          <cell r="F50">
            <v>851952</v>
          </cell>
          <cell r="G50" t="str">
            <v>Permanente</v>
          </cell>
          <cell r="H50" t="str">
            <v>VERA LOPEZ</v>
          </cell>
          <cell r="I50" t="str">
            <v>ROGELIO</v>
          </cell>
          <cell r="J50" t="str">
            <v>ROGELIO VERA LOPEZ</v>
          </cell>
          <cell r="K50" t="str">
            <v>TECNICO</v>
          </cell>
        </row>
        <row r="51">
          <cell r="F51">
            <v>853652</v>
          </cell>
          <cell r="G51" t="str">
            <v>Permanente</v>
          </cell>
          <cell r="H51" t="str">
            <v>NOLDIN ALMIRON</v>
          </cell>
          <cell r="I51" t="str">
            <v>ORLANDO JAVIER</v>
          </cell>
          <cell r="J51" t="str">
            <v>ORLANDO JAVIER NOLDIN ALMIRON</v>
          </cell>
          <cell r="K51" t="str">
            <v>JEFE/A DE PROGRAMA</v>
          </cell>
        </row>
        <row r="52">
          <cell r="F52">
            <v>863706</v>
          </cell>
          <cell r="G52" t="str">
            <v>Comisionado al IPTA</v>
          </cell>
          <cell r="H52" t="str">
            <v>LARAN BAEZ</v>
          </cell>
          <cell r="I52" t="str">
            <v>CARLOS JULIAN</v>
          </cell>
          <cell r="J52" t="str">
            <v>CARLOS JULIAN LARAN BAEZ</v>
          </cell>
          <cell r="K52" t="str">
            <v>DIRECTOR</v>
          </cell>
        </row>
        <row r="53">
          <cell r="F53">
            <v>864796</v>
          </cell>
          <cell r="G53" t="str">
            <v>Permanente</v>
          </cell>
          <cell r="H53" t="str">
            <v>LOPEZ ALFONSO</v>
          </cell>
          <cell r="I53" t="str">
            <v>RODRIGO MARIA</v>
          </cell>
          <cell r="J53" t="str">
            <v>RODRIGO MARIA LOPEZ ALFONSO</v>
          </cell>
          <cell r="K53" t="str">
            <v>JEFE INTERINO DE DEPARTAMENTO</v>
          </cell>
        </row>
        <row r="54">
          <cell r="F54">
            <v>868309</v>
          </cell>
          <cell r="G54" t="str">
            <v>Permanente</v>
          </cell>
          <cell r="H54" t="str">
            <v>FATECHA CACERES</v>
          </cell>
          <cell r="I54" t="str">
            <v>IRENEO</v>
          </cell>
          <cell r="J54" t="str">
            <v>IRENEO FATECHA CACERES</v>
          </cell>
          <cell r="K54" t="str">
            <v>JEFE INTERINO DE PROGRAMA</v>
          </cell>
        </row>
        <row r="55">
          <cell r="F55">
            <v>872751</v>
          </cell>
          <cell r="G55" t="str">
            <v>Permanente</v>
          </cell>
          <cell r="H55" t="str">
            <v>LARROSA GIUBI</v>
          </cell>
          <cell r="I55" t="str">
            <v>DANIEL ALFREDO IGNACIO</v>
          </cell>
          <cell r="J55" t="str">
            <v>DANIEL ALFREDO IGNACIO LARROSA GIUBI</v>
          </cell>
          <cell r="K55" t="str">
            <v>DIRECTOR</v>
          </cell>
        </row>
        <row r="56">
          <cell r="F56">
            <v>874714</v>
          </cell>
          <cell r="G56" t="str">
            <v>Permanente</v>
          </cell>
          <cell r="H56" t="str">
            <v>GONZALEZ SANCHEZ</v>
          </cell>
          <cell r="I56" t="str">
            <v>ANIBAL ABRAHAN</v>
          </cell>
          <cell r="J56" t="str">
            <v>ANIBAL ABRAHAN GONZALEZ SANCHEZ</v>
          </cell>
          <cell r="K56" t="str">
            <v>ASISTENTE DE INVESTIGACION</v>
          </cell>
        </row>
        <row r="57">
          <cell r="F57">
            <v>885266</v>
          </cell>
          <cell r="G57" t="str">
            <v>Permanente</v>
          </cell>
          <cell r="H57" t="str">
            <v>ESPINOZA BAEZ</v>
          </cell>
          <cell r="I57" t="str">
            <v>LUIS FERNANDO</v>
          </cell>
          <cell r="J57" t="str">
            <v>LUIS FERNANDO ESPINOZA BAEZ</v>
          </cell>
          <cell r="K57" t="str">
            <v>JEFE INTERINO DE PROGRAMA</v>
          </cell>
        </row>
        <row r="58">
          <cell r="F58">
            <v>889438</v>
          </cell>
          <cell r="G58" t="str">
            <v>Permanente</v>
          </cell>
          <cell r="H58" t="str">
            <v>PINTOS GONZALEZ</v>
          </cell>
          <cell r="I58" t="str">
            <v>ALCIDES OVIDIO</v>
          </cell>
          <cell r="J58" t="str">
            <v>ALCIDES OVIDIO PINTOS GONZALEZ</v>
          </cell>
          <cell r="K58" t="str">
            <v>CHOFER</v>
          </cell>
        </row>
        <row r="59">
          <cell r="F59">
            <v>910654</v>
          </cell>
          <cell r="G59" t="str">
            <v>Permanente</v>
          </cell>
          <cell r="H59" t="str">
            <v>ZARZA SILVA</v>
          </cell>
          <cell r="I59" t="str">
            <v>MYRTHA</v>
          </cell>
          <cell r="J59" t="str">
            <v>MYRTHA ZARZA SILVA</v>
          </cell>
          <cell r="K59" t="str">
            <v>TECNICO VETERINARIO</v>
          </cell>
        </row>
        <row r="60">
          <cell r="F60">
            <v>911565</v>
          </cell>
          <cell r="G60" t="str">
            <v>Permanente</v>
          </cell>
          <cell r="H60" t="str">
            <v>VALLEJOS MERNES</v>
          </cell>
          <cell r="I60" t="str">
            <v>FRANCISCO JAVIER</v>
          </cell>
          <cell r="J60" t="str">
            <v>FRANCISCO JAVIER VALLEJOS MERNES</v>
          </cell>
          <cell r="K60" t="str">
            <v>JEFE/A</v>
          </cell>
        </row>
        <row r="61">
          <cell r="F61">
            <v>913960</v>
          </cell>
          <cell r="G61" t="str">
            <v>Permanente</v>
          </cell>
          <cell r="H61" t="str">
            <v>ESTECHE ALFONSO</v>
          </cell>
          <cell r="I61" t="str">
            <v>EDGAR ALDEN</v>
          </cell>
          <cell r="J61" t="str">
            <v>EDGAR ALDEN ESTECHE ALFONSO</v>
          </cell>
          <cell r="K61" t="str">
            <v>PRESIDENTE</v>
          </cell>
        </row>
        <row r="62">
          <cell r="F62">
            <v>920922</v>
          </cell>
          <cell r="G62" t="str">
            <v>Permanente</v>
          </cell>
          <cell r="H62" t="str">
            <v>NUÑEZ DE MORENO</v>
          </cell>
          <cell r="I62" t="str">
            <v>LUISA RAMONA</v>
          </cell>
          <cell r="J62" t="str">
            <v>LUISA RAMONA NUÑEZ DE MORENO</v>
          </cell>
          <cell r="K62" t="str">
            <v>SECRETARIA</v>
          </cell>
        </row>
        <row r="63">
          <cell r="F63">
            <v>931357</v>
          </cell>
          <cell r="G63" t="str">
            <v>Permanente</v>
          </cell>
          <cell r="H63" t="str">
            <v>GOMEZ BURGOS</v>
          </cell>
          <cell r="I63" t="str">
            <v>JORGE RICARDO</v>
          </cell>
          <cell r="J63" t="str">
            <v>JORGE RICARDO GOMEZ BURGOS</v>
          </cell>
          <cell r="K63" t="str">
            <v>TECNICO</v>
          </cell>
        </row>
        <row r="64">
          <cell r="F64">
            <v>933389</v>
          </cell>
          <cell r="G64" t="str">
            <v>Permanente</v>
          </cell>
          <cell r="H64" t="str">
            <v>VILLALBA</v>
          </cell>
          <cell r="I64" t="str">
            <v>NAZARIO</v>
          </cell>
          <cell r="J64" t="str">
            <v>NAZARIO VILLALBA</v>
          </cell>
          <cell r="K64" t="str">
            <v>AUXILIAR DE SERVICIOS</v>
          </cell>
        </row>
        <row r="65">
          <cell r="F65">
            <v>935238</v>
          </cell>
          <cell r="G65" t="str">
            <v>Permanente</v>
          </cell>
          <cell r="H65" t="str">
            <v>COUSIÑO BAREIRO</v>
          </cell>
          <cell r="I65" t="str">
            <v>JUAN CARLOS</v>
          </cell>
          <cell r="J65" t="str">
            <v>JUAN CARLOS COUSIÑO BAREIRO</v>
          </cell>
          <cell r="K65" t="str">
            <v>JEFE INTERINO DE PROGRAMA DE INVESTIGACION</v>
          </cell>
        </row>
        <row r="66">
          <cell r="F66">
            <v>940475</v>
          </cell>
          <cell r="G66" t="str">
            <v>Jornalero</v>
          </cell>
          <cell r="H66" t="str">
            <v>ALVAREZ BARRIOS</v>
          </cell>
          <cell r="I66" t="str">
            <v>ISABELINO</v>
          </cell>
          <cell r="J66" t="str">
            <v>ISABELINO ALVAREZ BARRIOS</v>
          </cell>
          <cell r="K66" t="str">
            <v>PERSONAL DE CAMPO</v>
          </cell>
        </row>
        <row r="67">
          <cell r="F67">
            <v>943377</v>
          </cell>
          <cell r="G67" t="str">
            <v>Permanente</v>
          </cell>
          <cell r="H67" t="str">
            <v>TELLEZ FARIÑA</v>
          </cell>
          <cell r="I67" t="str">
            <v>RUBEN DOMINGO</v>
          </cell>
          <cell r="J67" t="str">
            <v>RUBEN DOMINGO TELLEZ FARIÑA</v>
          </cell>
          <cell r="K67">
            <v>0</v>
          </cell>
        </row>
        <row r="68">
          <cell r="F68">
            <v>956419</v>
          </cell>
          <cell r="G68" t="str">
            <v>Permanente</v>
          </cell>
          <cell r="H68" t="str">
            <v>MERELES BAEZ</v>
          </cell>
          <cell r="I68" t="str">
            <v>ANDRES</v>
          </cell>
          <cell r="J68" t="str">
            <v>ANDRES MERELES BAEZ</v>
          </cell>
          <cell r="K68" t="str">
            <v>ENCARGADO DE TALLER</v>
          </cell>
        </row>
        <row r="69">
          <cell r="F69">
            <v>959391</v>
          </cell>
          <cell r="G69" t="str">
            <v>Permanente</v>
          </cell>
          <cell r="H69" t="str">
            <v>INSFRAN ESPINOLA</v>
          </cell>
          <cell r="I69" t="str">
            <v>ALEJO</v>
          </cell>
          <cell r="J69" t="str">
            <v>ALEJO INSFRAN ESPINOLA</v>
          </cell>
          <cell r="K69" t="str">
            <v>AUXILIAR DE SERVICIOS</v>
          </cell>
        </row>
        <row r="70">
          <cell r="F70">
            <v>962720</v>
          </cell>
          <cell r="G70" t="str">
            <v>Permanente</v>
          </cell>
          <cell r="H70" t="str">
            <v>GOMEZ BAEZ</v>
          </cell>
          <cell r="I70" t="str">
            <v>FRANCISCO</v>
          </cell>
          <cell r="J70" t="str">
            <v>FRANCISCO GOMEZ BAEZ</v>
          </cell>
          <cell r="K70" t="str">
            <v>TRACTORISTA</v>
          </cell>
        </row>
        <row r="71">
          <cell r="F71">
            <v>982754</v>
          </cell>
          <cell r="G71" t="str">
            <v>Permanente</v>
          </cell>
          <cell r="H71" t="str">
            <v>LEGUIZAMON PENAYO</v>
          </cell>
          <cell r="I71" t="str">
            <v>MARIA FELICITA</v>
          </cell>
          <cell r="J71" t="str">
            <v>MARIA FELICITA LEGUIZAMON PENAYO</v>
          </cell>
          <cell r="K71" t="str">
            <v>JEFE INTERINO DE PROGRAMA</v>
          </cell>
        </row>
        <row r="72">
          <cell r="F72">
            <v>984016</v>
          </cell>
          <cell r="G72" t="str">
            <v>Permanente</v>
          </cell>
          <cell r="H72" t="str">
            <v>RODAS CARDOZO</v>
          </cell>
          <cell r="I72" t="str">
            <v>CRISANTA</v>
          </cell>
          <cell r="J72" t="str">
            <v>CRISANTA RODAS CARDOZO</v>
          </cell>
          <cell r="K72" t="str">
            <v>DIRECTORA</v>
          </cell>
        </row>
        <row r="73">
          <cell r="F73">
            <v>1002037</v>
          </cell>
          <cell r="G73" t="str">
            <v>Permanente</v>
          </cell>
          <cell r="H73" t="str">
            <v>SALINAS PAIVA</v>
          </cell>
          <cell r="I73" t="str">
            <v>BLANCA LUJAN</v>
          </cell>
          <cell r="J73" t="str">
            <v>BLANCA LUJAN SALINAS PAIVA</v>
          </cell>
          <cell r="K73" t="str">
            <v>DIRECTOR/A</v>
          </cell>
        </row>
        <row r="74">
          <cell r="F74">
            <v>1010987</v>
          </cell>
          <cell r="G74" t="str">
            <v>Permanente</v>
          </cell>
          <cell r="H74" t="str">
            <v>CABRERA GUERRERO</v>
          </cell>
          <cell r="I74" t="str">
            <v>EDUARDO</v>
          </cell>
          <cell r="J74" t="str">
            <v>EDUARDO CABRERA GUERRERO</v>
          </cell>
          <cell r="K74" t="str">
            <v>ASISTENTE ADMINISTRATIVO</v>
          </cell>
        </row>
        <row r="75">
          <cell r="F75">
            <v>1013217</v>
          </cell>
          <cell r="G75" t="str">
            <v>Permanente</v>
          </cell>
          <cell r="H75" t="str">
            <v>GONZALEZ</v>
          </cell>
          <cell r="I75" t="str">
            <v>LIBORIO</v>
          </cell>
          <cell r="J75" t="str">
            <v>LIBORIO GONZALEZ</v>
          </cell>
          <cell r="K75" t="str">
            <v>CHOFER</v>
          </cell>
        </row>
        <row r="76">
          <cell r="F76">
            <v>1014789</v>
          </cell>
          <cell r="G76" t="str">
            <v>Permanente</v>
          </cell>
          <cell r="H76" t="str">
            <v>DIAZ VAZQUEZ</v>
          </cell>
          <cell r="I76" t="str">
            <v>MARIO MIGDONIO</v>
          </cell>
          <cell r="J76" t="str">
            <v>MARIO MIGDONIO DIAZ VAZQUEZ</v>
          </cell>
          <cell r="K76" t="str">
            <v>ASISTENTE TECNICO</v>
          </cell>
        </row>
        <row r="77">
          <cell r="F77">
            <v>1015503</v>
          </cell>
          <cell r="G77" t="str">
            <v>Permanente</v>
          </cell>
          <cell r="H77" t="str">
            <v>CABRERA CARRERA</v>
          </cell>
          <cell r="I77" t="str">
            <v>ADRIANO AUGUSTO</v>
          </cell>
          <cell r="J77" t="str">
            <v>ADRIANO AUGUSTO CABRERA CARRERA</v>
          </cell>
          <cell r="K77">
            <v>0</v>
          </cell>
        </row>
        <row r="78">
          <cell r="F78">
            <v>1018693</v>
          </cell>
          <cell r="G78" t="str">
            <v>Permanente</v>
          </cell>
          <cell r="H78" t="str">
            <v>ZARZA SILVA</v>
          </cell>
          <cell r="I78" t="str">
            <v>HUGO ALBERTO</v>
          </cell>
          <cell r="J78" t="str">
            <v>HUGO ALBERTO ZARZA SILVA</v>
          </cell>
          <cell r="K78" t="str">
            <v>DIRECTOR GENERAL</v>
          </cell>
        </row>
        <row r="79">
          <cell r="F79">
            <v>1024539</v>
          </cell>
          <cell r="G79" t="str">
            <v>Permanente</v>
          </cell>
          <cell r="H79" t="str">
            <v>HUESPE CASTRO</v>
          </cell>
          <cell r="I79" t="str">
            <v>CARLOS ALBERTO</v>
          </cell>
          <cell r="J79" t="str">
            <v>CARLOS ALBERTO HUESPE CASTRO</v>
          </cell>
          <cell r="K79" t="str">
            <v>ASISTENTE TECNICO</v>
          </cell>
        </row>
        <row r="80">
          <cell r="F80">
            <v>1024591</v>
          </cell>
          <cell r="G80" t="str">
            <v>Permanente</v>
          </cell>
          <cell r="H80" t="str">
            <v>LOPEZ FERNANDEZ</v>
          </cell>
          <cell r="I80" t="str">
            <v>FRANCISCO SOLANO</v>
          </cell>
          <cell r="J80" t="str">
            <v>FRANCISCO SOLANO LOPEZ FERNANDEZ</v>
          </cell>
          <cell r="K80" t="str">
            <v>JEFE INTERINO DE PROGRAMA</v>
          </cell>
        </row>
        <row r="81">
          <cell r="F81">
            <v>1041164</v>
          </cell>
          <cell r="G81" t="str">
            <v>Comisionado al IPTA</v>
          </cell>
          <cell r="H81" t="str">
            <v>BENITEZ ROMERO</v>
          </cell>
          <cell r="I81" t="str">
            <v>MARIO ALFREDO</v>
          </cell>
          <cell r="J81" t="str">
            <v>MARIO ALFREDO BENITEZ ROMERO</v>
          </cell>
          <cell r="K81" t="str">
            <v>DIRECTOR</v>
          </cell>
        </row>
        <row r="82">
          <cell r="F82">
            <v>1043223</v>
          </cell>
          <cell r="G82" t="str">
            <v>Comisionado al IPTA</v>
          </cell>
          <cell r="H82" t="str">
            <v>DOHMEN CHAVEZ</v>
          </cell>
          <cell r="I82" t="str">
            <v>CLOTILDE EMILIA</v>
          </cell>
          <cell r="J82" t="str">
            <v>CLOTILDE EMILIA DOHMEN CHAVEZ</v>
          </cell>
          <cell r="K82" t="str">
            <v>ASISTENTE ADMINISTRATIVO</v>
          </cell>
        </row>
        <row r="83">
          <cell r="F83">
            <v>1055994</v>
          </cell>
          <cell r="G83" t="str">
            <v>Permanente</v>
          </cell>
          <cell r="H83" t="str">
            <v>ARZA DE CASACCIA</v>
          </cell>
          <cell r="I83" t="str">
            <v>NAIFA ISAIL</v>
          </cell>
          <cell r="J83" t="str">
            <v>NAIFA ISAIL ARZA DE CASACCIA</v>
          </cell>
          <cell r="K83" t="str">
            <v>JEFE INTERINO DE DEPARTAMENTO</v>
          </cell>
        </row>
        <row r="84">
          <cell r="F84">
            <v>1062055</v>
          </cell>
          <cell r="G84" t="str">
            <v>Permanente</v>
          </cell>
          <cell r="H84" t="str">
            <v>PAREDES NUÑEZ</v>
          </cell>
          <cell r="I84" t="str">
            <v>DENIS RAMON</v>
          </cell>
          <cell r="J84" t="str">
            <v>DENIS RAMON PAREDES NUÑEZ</v>
          </cell>
          <cell r="K84" t="str">
            <v>ASISTENTE TECNICO</v>
          </cell>
        </row>
        <row r="85">
          <cell r="F85">
            <v>1064704</v>
          </cell>
          <cell r="G85" t="str">
            <v>Permanente</v>
          </cell>
          <cell r="H85" t="str">
            <v>IDOYAGA SANTANA</v>
          </cell>
          <cell r="I85" t="str">
            <v>DANIEL FERNANDO</v>
          </cell>
          <cell r="J85" t="str">
            <v>DANIEL FERNANDO IDOYAGA SANTANA</v>
          </cell>
          <cell r="K85">
            <v>0</v>
          </cell>
        </row>
        <row r="86">
          <cell r="F86">
            <v>1065240</v>
          </cell>
          <cell r="G86" t="str">
            <v>Permanente</v>
          </cell>
          <cell r="H86" t="str">
            <v>GONZALEZ DE ALTAMIRANO</v>
          </cell>
          <cell r="I86" t="str">
            <v>ALODIA CONCEPCION</v>
          </cell>
          <cell r="J86" t="str">
            <v>ALODIA CONCEPCION GONZALEZ DE ALTAMIRANO</v>
          </cell>
          <cell r="K86" t="str">
            <v>JEFA PROG. DE INV. DE SOJA</v>
          </cell>
        </row>
        <row r="87">
          <cell r="F87">
            <v>1066431</v>
          </cell>
          <cell r="G87" t="str">
            <v>Permanente</v>
          </cell>
          <cell r="H87" t="str">
            <v>GOMEZ</v>
          </cell>
          <cell r="I87" t="str">
            <v>LUCIANO</v>
          </cell>
          <cell r="J87" t="str">
            <v>LUCIANO GOMEZ</v>
          </cell>
          <cell r="K87" t="str">
            <v>CHOFER</v>
          </cell>
        </row>
        <row r="88">
          <cell r="F88">
            <v>1068908</v>
          </cell>
          <cell r="G88" t="str">
            <v>Permanente</v>
          </cell>
          <cell r="H88" t="str">
            <v>INSAURRALDE LEON</v>
          </cell>
          <cell r="I88" t="str">
            <v>ARSENIO</v>
          </cell>
          <cell r="J88" t="str">
            <v>ARSENIO INSAURRALDE LEON</v>
          </cell>
          <cell r="K88" t="str">
            <v>JEFE INTERINO</v>
          </cell>
        </row>
        <row r="89">
          <cell r="F89">
            <v>1069310</v>
          </cell>
          <cell r="G89" t="str">
            <v>Permanente</v>
          </cell>
          <cell r="H89" t="str">
            <v>DAVALOS PELOZO</v>
          </cell>
          <cell r="I89" t="str">
            <v>RAMON VALERIO</v>
          </cell>
          <cell r="J89" t="str">
            <v>RAMON VALERIO DAVALOS PELOZO</v>
          </cell>
          <cell r="K89" t="str">
            <v>DIRECTOR GENERAL DE CENTROS Y CAMPOS EXP.</v>
          </cell>
        </row>
        <row r="90">
          <cell r="F90">
            <v>1071109</v>
          </cell>
          <cell r="G90" t="str">
            <v>Honorario Profesional</v>
          </cell>
          <cell r="H90" t="str">
            <v>CESPEDES ZALAZAR</v>
          </cell>
          <cell r="I90" t="str">
            <v>LILIAN LEONOR</v>
          </cell>
          <cell r="J90" t="str">
            <v>LILIAN LEONOR CESPEDES ZALAZAR</v>
          </cell>
          <cell r="K90" t="str">
            <v>ENCARGADA</v>
          </cell>
        </row>
        <row r="91">
          <cell r="F91">
            <v>1071278</v>
          </cell>
          <cell r="G91" t="str">
            <v>Permanente</v>
          </cell>
          <cell r="H91" t="str">
            <v>BOGADO SOSA</v>
          </cell>
          <cell r="I91" t="str">
            <v>EGON ANDRES</v>
          </cell>
          <cell r="J91" t="str">
            <v>EGON ANDRES BOGADO SOSA</v>
          </cell>
          <cell r="K91" t="str">
            <v>COORDINADOR/A TECNICO/A</v>
          </cell>
        </row>
        <row r="92">
          <cell r="F92">
            <v>1091243</v>
          </cell>
          <cell r="G92" t="str">
            <v>Permanente</v>
          </cell>
          <cell r="H92" t="str">
            <v>BAEZ</v>
          </cell>
          <cell r="I92" t="str">
            <v>VICTORIO</v>
          </cell>
          <cell r="J92" t="str">
            <v>VICTORIO BAEZ</v>
          </cell>
          <cell r="K92" t="str">
            <v>ASISTENTE TECNICO</v>
          </cell>
        </row>
        <row r="93">
          <cell r="F93">
            <v>1111522</v>
          </cell>
          <cell r="G93" t="str">
            <v>Personal Tecnico</v>
          </cell>
          <cell r="H93" t="str">
            <v>GONZALEZ DE ZARATE</v>
          </cell>
          <cell r="I93" t="str">
            <v>ALBA MARIA</v>
          </cell>
          <cell r="J93" t="str">
            <v>ALBA MARIA GONZALEZ DE ZARATE</v>
          </cell>
          <cell r="K93" t="str">
            <v>ASISTENTE ADMINISTRATIVO</v>
          </cell>
        </row>
        <row r="94">
          <cell r="F94">
            <v>1118375</v>
          </cell>
          <cell r="G94" t="str">
            <v>Jornalero</v>
          </cell>
          <cell r="H94" t="str">
            <v>CANDIA AGUAYO</v>
          </cell>
          <cell r="I94" t="str">
            <v>VALENTIN</v>
          </cell>
          <cell r="J94" t="str">
            <v>VALENTIN CANDIA AGUAYO</v>
          </cell>
          <cell r="K94" t="str">
            <v>CHOFER</v>
          </cell>
        </row>
        <row r="95">
          <cell r="F95">
            <v>1138958</v>
          </cell>
          <cell r="G95" t="str">
            <v>Permanente</v>
          </cell>
          <cell r="H95" t="str">
            <v>COLMAN BENEGAS</v>
          </cell>
          <cell r="I95" t="str">
            <v>SUNILDA ROSA</v>
          </cell>
          <cell r="J95" t="str">
            <v>SUNILDA ROSA COLMAN BENEGAS</v>
          </cell>
          <cell r="K95" t="str">
            <v>SECRETARIA</v>
          </cell>
        </row>
        <row r="96">
          <cell r="F96">
            <v>1139424</v>
          </cell>
          <cell r="G96" t="str">
            <v>Jornalero</v>
          </cell>
          <cell r="H96" t="str">
            <v>MASCAREÑO BAEZ</v>
          </cell>
          <cell r="I96" t="str">
            <v>CELINO ANTONIO</v>
          </cell>
          <cell r="J96" t="str">
            <v>CELINO ANTONIO MASCAREÑO BAEZ</v>
          </cell>
          <cell r="K96" t="str">
            <v>AUXILIAR DE SERVICIOS</v>
          </cell>
        </row>
        <row r="97">
          <cell r="F97">
            <v>1140272</v>
          </cell>
          <cell r="G97" t="str">
            <v>Permanente</v>
          </cell>
          <cell r="H97" t="str">
            <v>VIGO VILLALBA</v>
          </cell>
          <cell r="I97" t="str">
            <v>CLAUDIO</v>
          </cell>
          <cell r="J97" t="str">
            <v>CLAUDIO VIGO VILLALBA</v>
          </cell>
          <cell r="K97" t="str">
            <v>ASISTENTE TECNICO</v>
          </cell>
        </row>
        <row r="98">
          <cell r="F98">
            <v>1140747</v>
          </cell>
          <cell r="G98" t="str">
            <v>Permanente</v>
          </cell>
          <cell r="H98" t="str">
            <v>CARDOZO DELGADO</v>
          </cell>
          <cell r="I98" t="str">
            <v>NANCY ELIZABETH</v>
          </cell>
          <cell r="J98" t="str">
            <v>NANCY ELIZABETH CARDOZO DELGADO</v>
          </cell>
          <cell r="K98" t="str">
            <v>ASISTENTE</v>
          </cell>
        </row>
        <row r="99">
          <cell r="F99">
            <v>1158154</v>
          </cell>
          <cell r="G99" t="str">
            <v>Permanente</v>
          </cell>
          <cell r="H99" t="str">
            <v>YEGROS BAREIRO</v>
          </cell>
          <cell r="I99" t="str">
            <v>JULIO</v>
          </cell>
          <cell r="J99" t="str">
            <v>JULIO YEGROS BAREIRO</v>
          </cell>
          <cell r="K99" t="str">
            <v>AUXILIAR DE SERVICIOS</v>
          </cell>
        </row>
        <row r="100">
          <cell r="F100">
            <v>1160369</v>
          </cell>
          <cell r="G100" t="str">
            <v>Permanente</v>
          </cell>
          <cell r="H100" t="str">
            <v>CRISTALDO MONIZ</v>
          </cell>
          <cell r="I100" t="str">
            <v>PEDRO AUGUSTO</v>
          </cell>
          <cell r="J100" t="str">
            <v>PEDRO AUGUSTO CRISTALDO MONIZ</v>
          </cell>
          <cell r="K100" t="str">
            <v>JEFE INTERINO</v>
          </cell>
        </row>
        <row r="101">
          <cell r="F101">
            <v>1161414</v>
          </cell>
          <cell r="G101" t="str">
            <v>Permanente</v>
          </cell>
          <cell r="H101" t="str">
            <v>GOMEZ ACOSTA</v>
          </cell>
          <cell r="I101" t="str">
            <v>MARCELO DANIEL</v>
          </cell>
          <cell r="J101" t="str">
            <v>MARCELO DANIEL GOMEZ ACOSTA</v>
          </cell>
          <cell r="K101" t="str">
            <v>DIRECTOR GENERAL</v>
          </cell>
        </row>
        <row r="102">
          <cell r="F102">
            <v>1162695</v>
          </cell>
          <cell r="G102" t="str">
            <v>Jornalero</v>
          </cell>
          <cell r="H102" t="str">
            <v>MERELES MACIEL</v>
          </cell>
          <cell r="I102" t="str">
            <v>FRANCISCO AURELIANO</v>
          </cell>
          <cell r="J102" t="str">
            <v>FRANCISCO AURELIANO MERELES MACIEL</v>
          </cell>
          <cell r="K102" t="str">
            <v>AUXILIAR DE CAMPO</v>
          </cell>
        </row>
        <row r="103">
          <cell r="F103">
            <v>1163879</v>
          </cell>
          <cell r="G103" t="str">
            <v>Permanente</v>
          </cell>
          <cell r="H103" t="str">
            <v>CENTURION RAMIREZ</v>
          </cell>
          <cell r="I103" t="str">
            <v>CARMEN JUDITH</v>
          </cell>
          <cell r="J103" t="str">
            <v>CARMEN JUDITH CENTURION RAMIREZ</v>
          </cell>
          <cell r="K103">
            <v>0</v>
          </cell>
        </row>
        <row r="104">
          <cell r="F104">
            <v>1177576</v>
          </cell>
          <cell r="G104" t="str">
            <v>Jornalero</v>
          </cell>
          <cell r="H104" t="str">
            <v>CABALLERO</v>
          </cell>
          <cell r="I104" t="str">
            <v>GERARDO RAMON</v>
          </cell>
          <cell r="J104" t="str">
            <v>GERARDO RAMON CABALLERO</v>
          </cell>
          <cell r="K104" t="str">
            <v>CHOFER</v>
          </cell>
        </row>
        <row r="105">
          <cell r="F105">
            <v>1177889</v>
          </cell>
          <cell r="G105" t="str">
            <v>Permanente</v>
          </cell>
          <cell r="H105" t="str">
            <v>GONZALEZ</v>
          </cell>
          <cell r="I105" t="str">
            <v>BRIGIDA</v>
          </cell>
          <cell r="J105" t="str">
            <v>BRIGIDA GONZALEZ</v>
          </cell>
          <cell r="K105" t="str">
            <v>TECNICA</v>
          </cell>
        </row>
        <row r="106">
          <cell r="F106">
            <v>1181719</v>
          </cell>
          <cell r="G106" t="str">
            <v>Permanente</v>
          </cell>
          <cell r="H106" t="str">
            <v>ACOSTA BENITEZ</v>
          </cell>
          <cell r="I106" t="str">
            <v>JOSE MARIO</v>
          </cell>
          <cell r="J106" t="str">
            <v>JOSE MARIO ACOSTA BENITEZ</v>
          </cell>
          <cell r="K106" t="str">
            <v>JEFE INTERINO DE DEPARTAMENTO</v>
          </cell>
        </row>
        <row r="107">
          <cell r="F107">
            <v>1183067</v>
          </cell>
          <cell r="G107" t="str">
            <v>Permanente</v>
          </cell>
          <cell r="H107" t="str">
            <v>CANO OZUNA</v>
          </cell>
          <cell r="I107" t="str">
            <v>MARIA ROSSANA</v>
          </cell>
          <cell r="J107" t="str">
            <v>MARIA ROSSANA CANO OZUNA</v>
          </cell>
          <cell r="K107" t="str">
            <v>DIRECTORA INTERINA</v>
          </cell>
        </row>
        <row r="108">
          <cell r="F108">
            <v>1192412</v>
          </cell>
          <cell r="G108" t="str">
            <v>Comisionado al IPTA</v>
          </cell>
          <cell r="H108" t="str">
            <v>BAREIRO ARCE</v>
          </cell>
          <cell r="I108" t="str">
            <v>ENRIQUE JAVIER</v>
          </cell>
          <cell r="J108" t="str">
            <v>ENRIQUE JAVIER BAREIRO ARCE</v>
          </cell>
          <cell r="K108" t="str">
            <v>DIRECTOR</v>
          </cell>
        </row>
        <row r="109">
          <cell r="F109">
            <v>1195478</v>
          </cell>
          <cell r="G109" t="str">
            <v>Permanente</v>
          </cell>
          <cell r="H109" t="str">
            <v>ALTAMIRANO BRITEZ</v>
          </cell>
          <cell r="I109" t="str">
            <v>CASIANO</v>
          </cell>
          <cell r="J109" t="str">
            <v>CASIANO ALTAMIRANO BRITEZ</v>
          </cell>
          <cell r="K109" t="str">
            <v>ASISTENTE TECNICO</v>
          </cell>
        </row>
        <row r="110">
          <cell r="F110">
            <v>1195490</v>
          </cell>
          <cell r="G110" t="str">
            <v>Permanente</v>
          </cell>
          <cell r="H110" t="str">
            <v>ALTAMIRANO BRITEZ</v>
          </cell>
          <cell r="I110" t="str">
            <v>EPIFANIO</v>
          </cell>
          <cell r="J110" t="str">
            <v>EPIFANIO ALTAMIRANO BRITEZ</v>
          </cell>
          <cell r="K110" t="str">
            <v>TECNICO</v>
          </cell>
        </row>
        <row r="111">
          <cell r="F111">
            <v>1196500</v>
          </cell>
          <cell r="G111" t="str">
            <v>Jornalero</v>
          </cell>
          <cell r="H111" t="str">
            <v>CAÑETE GIMENEZ</v>
          </cell>
          <cell r="I111" t="str">
            <v>BENJAMIN RAFAEL</v>
          </cell>
          <cell r="J111" t="str">
            <v>BENJAMIN RAFAEL CAÑETE GIMENEZ</v>
          </cell>
          <cell r="K111" t="str">
            <v>AUXILIAR DE SERVICIOS</v>
          </cell>
        </row>
        <row r="112">
          <cell r="F112">
            <v>1199059</v>
          </cell>
          <cell r="G112" t="str">
            <v>Permanente</v>
          </cell>
          <cell r="H112" t="str">
            <v>ALMADA</v>
          </cell>
          <cell r="I112" t="str">
            <v>NORMA PETRONA</v>
          </cell>
          <cell r="J112" t="str">
            <v>NORMA PETRONA ALMADA</v>
          </cell>
          <cell r="K112" t="str">
            <v>DIRECTOR/A</v>
          </cell>
        </row>
        <row r="113">
          <cell r="F113">
            <v>1215518</v>
          </cell>
          <cell r="G113" t="str">
            <v>Permanente</v>
          </cell>
          <cell r="H113" t="str">
            <v>PEDROZO FLEITAS</v>
          </cell>
          <cell r="I113" t="str">
            <v>LIDIA MARGARITA</v>
          </cell>
          <cell r="J113" t="str">
            <v>LIDIA MARGARITA PEDROZO FLEITAS</v>
          </cell>
          <cell r="K113" t="str">
            <v>DIRECTOR INTERINO</v>
          </cell>
        </row>
        <row r="114">
          <cell r="F114">
            <v>1215546</v>
          </cell>
          <cell r="G114" t="str">
            <v>Permanente</v>
          </cell>
          <cell r="H114" t="str">
            <v>MAYEREGGER AQUINO</v>
          </cell>
          <cell r="I114" t="str">
            <v>MANUEL JOSE</v>
          </cell>
          <cell r="J114" t="str">
            <v>MANUEL JOSE MAYEREGGER AQUINO</v>
          </cell>
          <cell r="K114" t="str">
            <v>JEFE INTERINO DE DEPARTAMENTO</v>
          </cell>
        </row>
        <row r="115">
          <cell r="F115">
            <v>1215547</v>
          </cell>
          <cell r="G115" t="str">
            <v>Permanente</v>
          </cell>
          <cell r="H115" t="str">
            <v>CASACCIA VEGA</v>
          </cell>
          <cell r="I115" t="str">
            <v>JAVIER ANTONIO</v>
          </cell>
          <cell r="J115" t="str">
            <v>JAVIER ANTONIO CASACCIA VEGA</v>
          </cell>
          <cell r="K115" t="str">
            <v>JEFE DE DEPARTAMENTO</v>
          </cell>
        </row>
        <row r="116">
          <cell r="F116">
            <v>1220504</v>
          </cell>
          <cell r="G116" t="str">
            <v>Jornalero</v>
          </cell>
          <cell r="H116" t="str">
            <v>MORINIGO PAREDES</v>
          </cell>
          <cell r="I116" t="str">
            <v>JOSE FELIX</v>
          </cell>
          <cell r="J116" t="str">
            <v>JOSE FELIX MORINIGO PAREDES</v>
          </cell>
          <cell r="K116" t="str">
            <v>AUXILIAR DE SERVICIOS</v>
          </cell>
        </row>
        <row r="117">
          <cell r="F117">
            <v>1240648</v>
          </cell>
          <cell r="G117" t="str">
            <v>Jornalero</v>
          </cell>
          <cell r="H117" t="str">
            <v>AZCONA NOGUERA</v>
          </cell>
          <cell r="I117" t="str">
            <v>PAULINO</v>
          </cell>
          <cell r="J117" t="str">
            <v>PAULINO AZCONA NOGUERA</v>
          </cell>
          <cell r="K117" t="str">
            <v>AUXILIAR DE SERVICIOS</v>
          </cell>
        </row>
        <row r="118">
          <cell r="F118">
            <v>1246728</v>
          </cell>
          <cell r="G118" t="str">
            <v>Jornalero</v>
          </cell>
          <cell r="H118" t="str">
            <v>NUÑEZ</v>
          </cell>
          <cell r="I118" t="str">
            <v>MARIO ARSENIO</v>
          </cell>
          <cell r="J118" t="str">
            <v>MARIO ARSENIO NUÑEZ</v>
          </cell>
          <cell r="K118" t="str">
            <v>PERSONAL DE CAMPO</v>
          </cell>
        </row>
        <row r="119">
          <cell r="F119">
            <v>1246885</v>
          </cell>
          <cell r="G119" t="str">
            <v>Permanente</v>
          </cell>
          <cell r="H119" t="str">
            <v>ACHON DARDANO</v>
          </cell>
          <cell r="I119" t="str">
            <v>MIGUEL ANGEL</v>
          </cell>
          <cell r="J119" t="str">
            <v>MIGUEL ANGEL ACHON DARDANO</v>
          </cell>
          <cell r="K119" t="str">
            <v>JEFE INTERINO DE DEPARTAMENTO</v>
          </cell>
        </row>
        <row r="120">
          <cell r="F120">
            <v>1253937</v>
          </cell>
          <cell r="G120" t="str">
            <v>Permanente</v>
          </cell>
          <cell r="H120" t="str">
            <v>RODRIGUEZ MENDEZ</v>
          </cell>
          <cell r="I120" t="str">
            <v>MARTIN RAMON</v>
          </cell>
          <cell r="J120" t="str">
            <v>MARTIN RAMON RODRIGUEZ MENDEZ</v>
          </cell>
          <cell r="K120" t="str">
            <v>JEFE INTERINO DE DEPARTAMENTO</v>
          </cell>
        </row>
        <row r="121">
          <cell r="F121">
            <v>1255445</v>
          </cell>
          <cell r="G121" t="str">
            <v>Permanente</v>
          </cell>
          <cell r="H121" t="str">
            <v>ESPINOLA BENITEZ</v>
          </cell>
          <cell r="I121" t="str">
            <v>VALERIO</v>
          </cell>
          <cell r="J121" t="str">
            <v>VALERIO ESPINOLA BENITEZ</v>
          </cell>
          <cell r="K121" t="str">
            <v>ASISTENTE DE INVESTIGACION</v>
          </cell>
        </row>
        <row r="122">
          <cell r="F122">
            <v>1266431</v>
          </cell>
          <cell r="G122" t="str">
            <v>Permanente</v>
          </cell>
          <cell r="H122" t="str">
            <v>HUESPE VDA.DE FLORES</v>
          </cell>
          <cell r="I122" t="str">
            <v>MIRTA MABEL</v>
          </cell>
          <cell r="J122" t="str">
            <v>MIRTA MABEL HUESPE VDA.DE FLORES</v>
          </cell>
          <cell r="K122" t="str">
            <v>ASISTENTE TECNICO</v>
          </cell>
        </row>
        <row r="123">
          <cell r="F123">
            <v>1268600</v>
          </cell>
          <cell r="G123" t="str">
            <v>Permanente</v>
          </cell>
          <cell r="H123" t="str">
            <v>MALDONADO CHARRUFF</v>
          </cell>
          <cell r="I123" t="str">
            <v>RODRIGO RODRIGUES</v>
          </cell>
          <cell r="J123" t="str">
            <v>RODRIGO RODRIGUES MALDONADO CHARRUFF</v>
          </cell>
          <cell r="K123">
            <v>0</v>
          </cell>
        </row>
        <row r="124">
          <cell r="F124">
            <v>1270185</v>
          </cell>
          <cell r="G124" t="str">
            <v>Personal Tecnico</v>
          </cell>
          <cell r="H124" t="str">
            <v>GIMENEZ GONZALEZ</v>
          </cell>
          <cell r="I124" t="str">
            <v>EDGAR</v>
          </cell>
          <cell r="J124" t="str">
            <v>EDGAR GIMENEZ GONZALEZ</v>
          </cell>
          <cell r="K124" t="str">
            <v>ASISTENTE TECNICO</v>
          </cell>
        </row>
        <row r="125">
          <cell r="F125">
            <v>1271244</v>
          </cell>
          <cell r="G125" t="str">
            <v>Jornalero</v>
          </cell>
          <cell r="H125" t="str">
            <v>ALMADA ALTAMIRANO</v>
          </cell>
          <cell r="I125" t="str">
            <v>ANUNCIO</v>
          </cell>
          <cell r="J125" t="str">
            <v>ANUNCIO ALMADA ALTAMIRANO</v>
          </cell>
          <cell r="K125" t="str">
            <v>PERSONAL DE CAMPO</v>
          </cell>
        </row>
        <row r="126">
          <cell r="F126">
            <v>1279766</v>
          </cell>
          <cell r="G126" t="str">
            <v>Permanente</v>
          </cell>
          <cell r="H126" t="str">
            <v>MEDINA MOLINAS</v>
          </cell>
          <cell r="I126" t="str">
            <v>OSVALDO RAMON</v>
          </cell>
          <cell r="J126" t="str">
            <v>OSVALDO RAMON MEDINA MOLINAS</v>
          </cell>
          <cell r="K126" t="str">
            <v>TECNICO</v>
          </cell>
        </row>
        <row r="127">
          <cell r="F127">
            <v>1282887</v>
          </cell>
          <cell r="G127" t="str">
            <v>Permanente</v>
          </cell>
          <cell r="H127" t="str">
            <v>PRIETO PEREZ</v>
          </cell>
          <cell r="I127" t="str">
            <v>LUIS</v>
          </cell>
          <cell r="J127" t="str">
            <v>LUIS PRIETO PEREZ</v>
          </cell>
          <cell r="K127">
            <v>0</v>
          </cell>
        </row>
        <row r="128">
          <cell r="F128">
            <v>1292731</v>
          </cell>
          <cell r="G128" t="str">
            <v>Permanente</v>
          </cell>
          <cell r="H128" t="str">
            <v>OCAMPOS RIQUELME</v>
          </cell>
          <cell r="I128" t="str">
            <v>YENNI ZENEIDA</v>
          </cell>
          <cell r="J128" t="str">
            <v>YENNI ZENEIDA OCAMPOS RIQUELME</v>
          </cell>
          <cell r="K128" t="str">
            <v>SECRETARIA</v>
          </cell>
        </row>
        <row r="129">
          <cell r="F129">
            <v>1293006</v>
          </cell>
          <cell r="G129" t="str">
            <v>Honorario Profesional</v>
          </cell>
          <cell r="H129" t="str">
            <v>VELAZQUEZ DE MAYEREGGER</v>
          </cell>
          <cell r="I129" t="str">
            <v>MIRTA ISABEL</v>
          </cell>
          <cell r="J129" t="str">
            <v>MIRTA ISABEL VELAZQUEZ DE MAYEREGGER</v>
          </cell>
          <cell r="K129" t="str">
            <v>ASISTENTE TECNICO DE LABORATORIO</v>
          </cell>
        </row>
        <row r="130">
          <cell r="F130">
            <v>1293054</v>
          </cell>
          <cell r="G130" t="str">
            <v>Permanente</v>
          </cell>
          <cell r="H130" t="str">
            <v>PATIÑO DE RUIZ DIAZ</v>
          </cell>
          <cell r="I130" t="str">
            <v>MARIA CARMEN</v>
          </cell>
          <cell r="J130" t="str">
            <v>MARIA CARMEN PATIÑO DE RUIZ DIAZ</v>
          </cell>
          <cell r="K130" t="str">
            <v>Tecnico Administrativo</v>
          </cell>
        </row>
        <row r="131">
          <cell r="F131">
            <v>1310999</v>
          </cell>
          <cell r="G131" t="str">
            <v>Jornalero</v>
          </cell>
          <cell r="H131" t="str">
            <v>BARRIOS LEZCANO</v>
          </cell>
          <cell r="I131" t="str">
            <v>RUPERTO</v>
          </cell>
          <cell r="J131" t="str">
            <v>RUPERTO BARRIOS LEZCANO</v>
          </cell>
          <cell r="K131" t="str">
            <v>SERENO</v>
          </cell>
        </row>
        <row r="132">
          <cell r="F132">
            <v>1311313</v>
          </cell>
          <cell r="G132" t="str">
            <v>Permanente</v>
          </cell>
          <cell r="H132" t="str">
            <v>MORINIGO</v>
          </cell>
          <cell r="I132" t="str">
            <v>JOSE ARNALDO</v>
          </cell>
          <cell r="J132" t="str">
            <v>JOSE ARNALDO MORINIGO</v>
          </cell>
          <cell r="K132" t="str">
            <v>ASISTENTE</v>
          </cell>
        </row>
        <row r="133">
          <cell r="F133">
            <v>1325586</v>
          </cell>
          <cell r="G133" t="str">
            <v>Permanente</v>
          </cell>
          <cell r="H133" t="str">
            <v>PALACIOS MORINIGO</v>
          </cell>
          <cell r="I133" t="str">
            <v>ADRIAN</v>
          </cell>
          <cell r="J133" t="str">
            <v>ADRIAN PALACIOS MORINIGO</v>
          </cell>
          <cell r="K133" t="str">
            <v>JEFE INTERINO DE DEPARTAMENTO</v>
          </cell>
        </row>
        <row r="134">
          <cell r="F134">
            <v>1345369</v>
          </cell>
          <cell r="G134" t="str">
            <v>Comisionado al IPTA</v>
          </cell>
          <cell r="H134" t="str">
            <v>FLOR BENITEZ</v>
          </cell>
          <cell r="I134" t="str">
            <v>GUSTAVO ALFREDO</v>
          </cell>
          <cell r="J134" t="str">
            <v>GUSTAVO ALFREDO FLOR BENITEZ</v>
          </cell>
          <cell r="K134" t="str">
            <v>JEFE INTERINO DE DEPARTAMENTO</v>
          </cell>
        </row>
        <row r="135">
          <cell r="F135">
            <v>1352305</v>
          </cell>
          <cell r="G135" t="str">
            <v>Permanente</v>
          </cell>
          <cell r="H135" t="str">
            <v>VIERA</v>
          </cell>
          <cell r="I135" t="str">
            <v>PEDRO</v>
          </cell>
          <cell r="J135" t="str">
            <v>PEDRO VIERA</v>
          </cell>
          <cell r="K135" t="str">
            <v>APOYO TECNICO</v>
          </cell>
        </row>
        <row r="136">
          <cell r="F136">
            <v>1358220</v>
          </cell>
          <cell r="G136" t="str">
            <v>Permanente</v>
          </cell>
          <cell r="H136" t="str">
            <v>SAMANIEGO ROLON</v>
          </cell>
          <cell r="I136" t="str">
            <v>SONIA ZORAIDA</v>
          </cell>
          <cell r="J136" t="str">
            <v>SONIA ZORAIDA SAMANIEGO ROLON</v>
          </cell>
          <cell r="K136">
            <v>0</v>
          </cell>
        </row>
        <row r="137">
          <cell r="F137">
            <v>1361241</v>
          </cell>
          <cell r="G137" t="str">
            <v>Permanente</v>
          </cell>
          <cell r="H137" t="str">
            <v>VELAZQUEZ</v>
          </cell>
          <cell r="I137" t="str">
            <v>ALEJANDRO</v>
          </cell>
          <cell r="J137" t="str">
            <v>ALEJANDRO VELAZQUEZ</v>
          </cell>
          <cell r="K137" t="str">
            <v>ASISTENTE DE INVESTIGACION</v>
          </cell>
        </row>
        <row r="138">
          <cell r="F138">
            <v>1363510</v>
          </cell>
          <cell r="G138" t="str">
            <v>Jornalero</v>
          </cell>
          <cell r="H138" t="str">
            <v>SAUCEDO SILVERO</v>
          </cell>
          <cell r="I138" t="str">
            <v>GERMAN</v>
          </cell>
          <cell r="J138" t="str">
            <v>GERMAN SAUCEDO SILVERO</v>
          </cell>
          <cell r="K138" t="str">
            <v>PERSONAL DE CAMPO</v>
          </cell>
        </row>
        <row r="139">
          <cell r="F139">
            <v>1367931</v>
          </cell>
          <cell r="G139" t="str">
            <v>Permanente</v>
          </cell>
          <cell r="H139" t="str">
            <v>GUILLEN</v>
          </cell>
          <cell r="I139" t="str">
            <v>MARTIN EMILIO</v>
          </cell>
          <cell r="J139" t="str">
            <v>MARTIN EMILIO GUILLEN</v>
          </cell>
          <cell r="K139" t="str">
            <v>JEFE INTERINO DE DEPARTAMENTO</v>
          </cell>
        </row>
        <row r="140">
          <cell r="F140">
            <v>1368022</v>
          </cell>
          <cell r="G140" t="str">
            <v>Permanente</v>
          </cell>
          <cell r="H140" t="str">
            <v>AGUERO ALEN</v>
          </cell>
          <cell r="I140" t="str">
            <v>DERLIS UVALDINO</v>
          </cell>
          <cell r="J140" t="str">
            <v>DERLIS UVALDINO AGUERO ALEN</v>
          </cell>
          <cell r="K140" t="str">
            <v>SERENO</v>
          </cell>
        </row>
        <row r="141">
          <cell r="F141">
            <v>1371954</v>
          </cell>
          <cell r="G141" t="str">
            <v>Permanente</v>
          </cell>
          <cell r="H141" t="str">
            <v>VILLALBA</v>
          </cell>
          <cell r="I141" t="str">
            <v>ADOLFO</v>
          </cell>
          <cell r="J141" t="str">
            <v>ADOLFO VILLALBA</v>
          </cell>
          <cell r="K141" t="str">
            <v>PERSONAL DE CAMPO</v>
          </cell>
        </row>
        <row r="142">
          <cell r="F142">
            <v>1373295</v>
          </cell>
          <cell r="G142" t="str">
            <v>Permanente</v>
          </cell>
          <cell r="H142" t="str">
            <v>TORRES CABRERA</v>
          </cell>
          <cell r="I142" t="str">
            <v>JULIAN</v>
          </cell>
          <cell r="J142" t="str">
            <v>JULIAN TORRES CABRERA</v>
          </cell>
          <cell r="K142" t="str">
            <v>CHOFER</v>
          </cell>
        </row>
        <row r="143">
          <cell r="F143">
            <v>1387975</v>
          </cell>
          <cell r="G143" t="str">
            <v>Jornalero</v>
          </cell>
          <cell r="H143" t="str">
            <v>MIERES CARDOZO</v>
          </cell>
          <cell r="I143" t="str">
            <v>FRANCISCO CANDIDO</v>
          </cell>
          <cell r="J143" t="str">
            <v>FRANCISCO CANDIDO MIERES CARDOZO</v>
          </cell>
          <cell r="K143" t="str">
            <v>AUXILIAR DE SERVICIOS</v>
          </cell>
        </row>
        <row r="144">
          <cell r="F144">
            <v>1391420</v>
          </cell>
          <cell r="G144" t="str">
            <v>Jornalero</v>
          </cell>
          <cell r="H144" t="str">
            <v>ZAYAS CANTERO</v>
          </cell>
          <cell r="I144" t="str">
            <v>EUSTAQUIO</v>
          </cell>
          <cell r="J144" t="str">
            <v>EUSTAQUIO ZAYAS CANTERO</v>
          </cell>
          <cell r="K144" t="str">
            <v>PERSONAL DE CAMPO</v>
          </cell>
        </row>
        <row r="145">
          <cell r="F145">
            <v>1392800</v>
          </cell>
          <cell r="G145" t="str">
            <v>Permanente</v>
          </cell>
          <cell r="H145" t="str">
            <v>ESPINOZA MOREL</v>
          </cell>
          <cell r="I145" t="str">
            <v>NANCY NOEMI</v>
          </cell>
          <cell r="J145" t="str">
            <v>NANCY NOEMI ESPINOZA MOREL</v>
          </cell>
          <cell r="K145" t="str">
            <v>JEFE INTERINO DE DEPARTAMENTO</v>
          </cell>
        </row>
        <row r="146">
          <cell r="F146">
            <v>1399814</v>
          </cell>
          <cell r="G146" t="str">
            <v>Permanente</v>
          </cell>
          <cell r="H146" t="str">
            <v>IBARRA OLHAGARAY</v>
          </cell>
          <cell r="I146" t="str">
            <v>JOSE FRANCISCO</v>
          </cell>
          <cell r="J146" t="str">
            <v>JOSE FRANCISCO IBARRA OLHAGARAY</v>
          </cell>
          <cell r="K146" t="str">
            <v>JEFE DE CAMPO</v>
          </cell>
        </row>
        <row r="147">
          <cell r="F147">
            <v>1405257</v>
          </cell>
          <cell r="G147" t="str">
            <v>Permanente</v>
          </cell>
          <cell r="H147" t="str">
            <v>SANABRIA APEZTEGUIA</v>
          </cell>
          <cell r="I147" t="str">
            <v>AMADO DE JESUS</v>
          </cell>
          <cell r="J147" t="str">
            <v>AMADO DE JESUS SANABRIA APEZTEGUIA</v>
          </cell>
          <cell r="K147" t="str">
            <v>ASISTENTE TECNICO</v>
          </cell>
        </row>
        <row r="148">
          <cell r="F148">
            <v>1407957</v>
          </cell>
          <cell r="G148" t="str">
            <v>Permanente</v>
          </cell>
          <cell r="H148" t="str">
            <v>CASTILLO GALEANO</v>
          </cell>
          <cell r="I148" t="str">
            <v>SILVIO</v>
          </cell>
          <cell r="J148" t="str">
            <v>SILVIO CASTILLO GALEANO</v>
          </cell>
          <cell r="K148" t="str">
            <v>JEFE INTERINO DE DEPARTAMENTO</v>
          </cell>
        </row>
        <row r="149">
          <cell r="F149">
            <v>1409084</v>
          </cell>
          <cell r="G149" t="str">
            <v>Permanente</v>
          </cell>
          <cell r="H149" t="str">
            <v>GONZALEZ NUÑEZ</v>
          </cell>
          <cell r="I149" t="str">
            <v>VICTOR RAMON</v>
          </cell>
          <cell r="J149" t="str">
            <v>VICTOR RAMON GONZALEZ NUÑEZ</v>
          </cell>
          <cell r="K149" t="str">
            <v>ASISTENTE TECNICO</v>
          </cell>
        </row>
        <row r="150">
          <cell r="F150">
            <v>1410909</v>
          </cell>
          <cell r="G150" t="str">
            <v>Permanente</v>
          </cell>
          <cell r="H150" t="str">
            <v>BORDON BENITEZ</v>
          </cell>
          <cell r="I150" t="str">
            <v>CARLOS RUBEN</v>
          </cell>
          <cell r="J150" t="str">
            <v>CARLOS RUBEN BORDON BENITEZ</v>
          </cell>
          <cell r="K150" t="str">
            <v>ASISTENTE TECNICO</v>
          </cell>
        </row>
        <row r="151">
          <cell r="F151">
            <v>1414859</v>
          </cell>
          <cell r="G151" t="str">
            <v>Jornalero</v>
          </cell>
          <cell r="H151" t="str">
            <v>NOGUERA GIMENEZ</v>
          </cell>
          <cell r="I151" t="str">
            <v>TORIBIO</v>
          </cell>
          <cell r="J151" t="str">
            <v>TORIBIO NOGUERA GIMENEZ</v>
          </cell>
          <cell r="K151" t="str">
            <v>AUXILIAR DE SERVICIOS</v>
          </cell>
        </row>
        <row r="152">
          <cell r="F152">
            <v>1419317</v>
          </cell>
          <cell r="G152" t="str">
            <v>Permanente</v>
          </cell>
          <cell r="H152" t="str">
            <v>ORUE NARVAEZ</v>
          </cell>
          <cell r="I152" t="str">
            <v>JUAN CARLOS</v>
          </cell>
          <cell r="J152" t="str">
            <v>JUAN CARLOS ORUE NARVAEZ</v>
          </cell>
          <cell r="K152" t="str">
            <v>ASISTENTE DIRECCION DE PROGRAMAS</v>
          </cell>
        </row>
        <row r="153">
          <cell r="F153">
            <v>1421599</v>
          </cell>
          <cell r="G153" t="str">
            <v>Comisionado al IPTA</v>
          </cell>
          <cell r="H153" t="str">
            <v>NOGUES ABENTE</v>
          </cell>
          <cell r="I153" t="str">
            <v>CARLOS FRANCISCO</v>
          </cell>
          <cell r="J153" t="str">
            <v>CARLOS FRANCISCO NOGUES ABENTE</v>
          </cell>
          <cell r="K153" t="str">
            <v>JEFE INTERINO DE DEPARTAMENTO</v>
          </cell>
        </row>
        <row r="154">
          <cell r="F154">
            <v>1438856</v>
          </cell>
          <cell r="G154" t="str">
            <v>Permanente</v>
          </cell>
          <cell r="H154" t="str">
            <v>SANTACRUZ FRANCO</v>
          </cell>
          <cell r="I154" t="str">
            <v>GLORIA ROSSANNA</v>
          </cell>
          <cell r="J154" t="str">
            <v>GLORIA ROSSANNA SANTACRUZ FRANCO</v>
          </cell>
          <cell r="K154" t="str">
            <v>JEFE INTERINO DE DEPARTAMENTO</v>
          </cell>
        </row>
        <row r="155">
          <cell r="F155">
            <v>1460013</v>
          </cell>
          <cell r="G155" t="str">
            <v>Permanente</v>
          </cell>
          <cell r="H155" t="str">
            <v>BAREIRO MENDOZA</v>
          </cell>
          <cell r="I155" t="str">
            <v>JORGE ANTENOR</v>
          </cell>
          <cell r="J155" t="str">
            <v>JORGE ANTENOR BAREIRO MENDOZA</v>
          </cell>
          <cell r="K155" t="str">
            <v>JEFE INTERINO DE DEPARTAMENTO</v>
          </cell>
        </row>
        <row r="156">
          <cell r="F156">
            <v>1460840</v>
          </cell>
          <cell r="G156" t="str">
            <v>Permanente</v>
          </cell>
          <cell r="H156" t="str">
            <v>PERALTA CABAÑAS</v>
          </cell>
          <cell r="I156" t="str">
            <v>HILARIO JULIAN</v>
          </cell>
          <cell r="J156" t="str">
            <v>HILARIO JULIAN PERALTA CABAÑAS</v>
          </cell>
          <cell r="K156" t="str">
            <v>AUXILIAR DE SERVICIOS</v>
          </cell>
        </row>
        <row r="157">
          <cell r="F157">
            <v>1462259</v>
          </cell>
          <cell r="G157" t="str">
            <v>Jornalero</v>
          </cell>
          <cell r="H157" t="str">
            <v>AQUINO FRETES</v>
          </cell>
          <cell r="I157" t="str">
            <v>HERME</v>
          </cell>
          <cell r="J157" t="str">
            <v>HERME AQUINO FRETES</v>
          </cell>
          <cell r="K157" t="str">
            <v>PERSONAL DE SERVICIOS</v>
          </cell>
        </row>
        <row r="158">
          <cell r="F158">
            <v>1476486</v>
          </cell>
          <cell r="G158" t="str">
            <v>Comisionado al IPTA</v>
          </cell>
          <cell r="H158" t="str">
            <v>JARA ALVAREZ</v>
          </cell>
          <cell r="I158" t="str">
            <v>VICTOR</v>
          </cell>
          <cell r="J158" t="str">
            <v>VICTOR JARA ALVAREZ</v>
          </cell>
          <cell r="K158" t="str">
            <v>ASISTENTE TECNICO</v>
          </cell>
        </row>
        <row r="159">
          <cell r="F159">
            <v>1487165</v>
          </cell>
          <cell r="G159" t="str">
            <v>Comisionado al IPTA</v>
          </cell>
          <cell r="H159" t="str">
            <v>VIDAL BORDON</v>
          </cell>
          <cell r="I159" t="str">
            <v>MARIO RAMON</v>
          </cell>
          <cell r="J159" t="str">
            <v>MARIO RAMON VIDAL BORDON</v>
          </cell>
          <cell r="K159" t="str">
            <v>SEGURIDAD</v>
          </cell>
        </row>
        <row r="160">
          <cell r="F160">
            <v>1491844</v>
          </cell>
          <cell r="G160" t="str">
            <v>Honorario Profesional</v>
          </cell>
          <cell r="H160" t="str">
            <v>RAMIREZ RAMIREZ</v>
          </cell>
          <cell r="I160" t="str">
            <v>SONNIA ELIZABETH</v>
          </cell>
          <cell r="J160" t="str">
            <v>SONNIA ELIZABETH RAMIREZ RAMIREZ</v>
          </cell>
          <cell r="K160" t="str">
            <v>MIEMBRO EQUIPO TÉCNICO MECIP Y REPRESENTANTE</v>
          </cell>
        </row>
        <row r="161">
          <cell r="F161">
            <v>1495539</v>
          </cell>
          <cell r="G161" t="str">
            <v>Permanente</v>
          </cell>
          <cell r="H161" t="str">
            <v>MOREL YURENKA</v>
          </cell>
          <cell r="I161" t="str">
            <v>VIVALDO</v>
          </cell>
          <cell r="J161" t="str">
            <v>VIVALDO MOREL YURENKA</v>
          </cell>
          <cell r="K161" t="str">
            <v>SERENO</v>
          </cell>
        </row>
        <row r="162">
          <cell r="F162">
            <v>1495544</v>
          </cell>
          <cell r="G162" t="str">
            <v>Permanente</v>
          </cell>
          <cell r="H162" t="str">
            <v>ALTAMIRANO BRITEZ</v>
          </cell>
          <cell r="I162" t="str">
            <v>GUADALUPE LUCIANO</v>
          </cell>
          <cell r="J162" t="str">
            <v>GUADALUPE LUCIANO ALTAMIRANO BRITEZ</v>
          </cell>
          <cell r="K162" t="str">
            <v>TECNICO</v>
          </cell>
        </row>
        <row r="163">
          <cell r="F163">
            <v>1501139</v>
          </cell>
          <cell r="G163" t="str">
            <v>Permanente</v>
          </cell>
          <cell r="H163" t="str">
            <v>BENITEZ ORTEGA</v>
          </cell>
          <cell r="I163" t="str">
            <v>AIDA ESTELA</v>
          </cell>
          <cell r="J163" t="str">
            <v>AIDA ESTELA BENITEZ ORTEGA</v>
          </cell>
          <cell r="K163" t="str">
            <v>JEFE INTERINO DE PROGRAMA DE INVESTIGACION</v>
          </cell>
        </row>
        <row r="164">
          <cell r="F164">
            <v>1504084</v>
          </cell>
          <cell r="G164" t="str">
            <v>Jornalero</v>
          </cell>
          <cell r="H164" t="str">
            <v>DUARTE</v>
          </cell>
          <cell r="I164" t="str">
            <v>REINALDO</v>
          </cell>
          <cell r="J164" t="str">
            <v>REINALDO DUARTE</v>
          </cell>
          <cell r="K164" t="str">
            <v>PERSONAL DE CAMPO</v>
          </cell>
        </row>
        <row r="165">
          <cell r="F165">
            <v>1505202</v>
          </cell>
          <cell r="G165" t="str">
            <v>Jornalero</v>
          </cell>
          <cell r="H165" t="str">
            <v>ESCOBAR AMARILLA</v>
          </cell>
          <cell r="I165" t="str">
            <v>ASCENCIO</v>
          </cell>
          <cell r="J165" t="str">
            <v>ASCENCIO ESCOBAR AMARILLA</v>
          </cell>
          <cell r="K165" t="str">
            <v>PERSONAL DE CAMPO</v>
          </cell>
        </row>
        <row r="166">
          <cell r="F166">
            <v>1505963</v>
          </cell>
          <cell r="G166" t="str">
            <v>Permanente</v>
          </cell>
          <cell r="H166" t="str">
            <v>MOREL ALTAMIRANO</v>
          </cell>
          <cell r="I166" t="str">
            <v>JULIO CESAR</v>
          </cell>
          <cell r="J166" t="str">
            <v>JULIO CESAR MOREL ALTAMIRANO</v>
          </cell>
          <cell r="K166" t="str">
            <v>ASISTENTE TECNICO</v>
          </cell>
        </row>
        <row r="167">
          <cell r="F167">
            <v>1521225</v>
          </cell>
          <cell r="G167" t="str">
            <v>Jornalero</v>
          </cell>
          <cell r="H167" t="str">
            <v>GONZALEZ MONTIEL</v>
          </cell>
          <cell r="I167" t="str">
            <v>VIDAL RAMON</v>
          </cell>
          <cell r="J167" t="str">
            <v>VIDAL RAMON GONZALEZ MONTIEL</v>
          </cell>
          <cell r="K167" t="str">
            <v>AUXILIAR DE SERVICIOS</v>
          </cell>
        </row>
        <row r="168">
          <cell r="F168">
            <v>1524259</v>
          </cell>
          <cell r="G168" t="str">
            <v>Permanente</v>
          </cell>
          <cell r="H168" t="str">
            <v>SZOSTAK ZAYAS</v>
          </cell>
          <cell r="I168" t="str">
            <v>JAVIER EMILIO</v>
          </cell>
          <cell r="J168" t="str">
            <v>JAVIER EMILIO SZOSTAK ZAYAS</v>
          </cell>
          <cell r="K168" t="str">
            <v>TECNICO</v>
          </cell>
        </row>
        <row r="169">
          <cell r="F169">
            <v>1531607</v>
          </cell>
          <cell r="G169" t="str">
            <v>Personal Tecnico</v>
          </cell>
          <cell r="H169" t="str">
            <v>ROLON WEILER</v>
          </cell>
          <cell r="I169" t="str">
            <v>LILIANA ELIZABETH</v>
          </cell>
          <cell r="J169" t="str">
            <v>LILIANA ELIZABETH ROLON WEILER</v>
          </cell>
          <cell r="K169" t="str">
            <v>ASISTENTE ADMINISTRATIVO</v>
          </cell>
        </row>
        <row r="170">
          <cell r="F170">
            <v>1533808</v>
          </cell>
          <cell r="G170" t="str">
            <v>Permanente</v>
          </cell>
          <cell r="H170" t="str">
            <v>NUÑEZ FIGUEREDO</v>
          </cell>
          <cell r="I170" t="str">
            <v>ANALIA VIVIANA</v>
          </cell>
          <cell r="J170" t="str">
            <v>ANALIA VIVIANA NUÑEZ FIGUEREDO</v>
          </cell>
          <cell r="K170" t="str">
            <v>RESPONSABLE SIRH Y NEXO ADMINISTRATIVO</v>
          </cell>
        </row>
        <row r="171">
          <cell r="F171">
            <v>1536389</v>
          </cell>
          <cell r="G171" t="str">
            <v>Personal Tecnico</v>
          </cell>
          <cell r="H171" t="str">
            <v>CORONEL</v>
          </cell>
          <cell r="I171" t="str">
            <v>ALFREDO</v>
          </cell>
          <cell r="J171" t="str">
            <v>ALFREDO CORONEL</v>
          </cell>
          <cell r="K171" t="str">
            <v>TECNICO</v>
          </cell>
        </row>
        <row r="172">
          <cell r="F172">
            <v>1538278</v>
          </cell>
          <cell r="G172" t="str">
            <v>Permanente</v>
          </cell>
          <cell r="H172" t="str">
            <v>TOLEDO GOMEZ</v>
          </cell>
          <cell r="I172" t="str">
            <v>PABLO</v>
          </cell>
          <cell r="J172" t="str">
            <v>PABLO TOLEDO GOMEZ</v>
          </cell>
          <cell r="K172" t="str">
            <v>JEFE INTERINO DE DEPARTAMENTO</v>
          </cell>
        </row>
        <row r="173">
          <cell r="F173">
            <v>1541277</v>
          </cell>
          <cell r="G173" t="str">
            <v>Permanente</v>
          </cell>
          <cell r="H173" t="str">
            <v>ORTIGOZA DE LOPEZ</v>
          </cell>
          <cell r="I173" t="str">
            <v>FAUSTINA</v>
          </cell>
          <cell r="J173" t="str">
            <v>FAUSTINA ORTIGOZA DE LOPEZ</v>
          </cell>
          <cell r="K173" t="str">
            <v>ASISTENTE</v>
          </cell>
        </row>
        <row r="174">
          <cell r="F174">
            <v>1541585</v>
          </cell>
          <cell r="G174" t="str">
            <v>Jornalero</v>
          </cell>
          <cell r="H174" t="str">
            <v>GIMENEZ RAMIREZ</v>
          </cell>
          <cell r="I174" t="str">
            <v>ORLANDO CESAR</v>
          </cell>
          <cell r="J174" t="str">
            <v>ORLANDO CESAR GIMENEZ RAMIREZ</v>
          </cell>
          <cell r="K174" t="str">
            <v>CHOFER</v>
          </cell>
        </row>
        <row r="175">
          <cell r="F175">
            <v>1547051</v>
          </cell>
          <cell r="G175" t="str">
            <v>Jornalero</v>
          </cell>
          <cell r="H175" t="str">
            <v>AÑAZCO GAYOSO</v>
          </cell>
          <cell r="I175" t="str">
            <v>NANCY ADELA</v>
          </cell>
          <cell r="J175" t="str">
            <v>NANCY ADELA AÑAZCO GAYOSO</v>
          </cell>
          <cell r="K175" t="str">
            <v>LIMPIADOR/A</v>
          </cell>
        </row>
        <row r="176">
          <cell r="F176">
            <v>1547477</v>
          </cell>
          <cell r="G176" t="str">
            <v>Permanente</v>
          </cell>
          <cell r="H176" t="str">
            <v>CAMPUZANO BENITEZ</v>
          </cell>
          <cell r="I176" t="str">
            <v>VICTOR HUGO</v>
          </cell>
          <cell r="J176" t="str">
            <v>VICTOR HUGO CAMPUZANO BENITEZ</v>
          </cell>
          <cell r="K176">
            <v>0</v>
          </cell>
        </row>
        <row r="177">
          <cell r="F177">
            <v>1551663</v>
          </cell>
          <cell r="G177" t="str">
            <v>Jornalero</v>
          </cell>
          <cell r="H177" t="str">
            <v>GONZALEZ DOMINGUEZ</v>
          </cell>
          <cell r="I177" t="str">
            <v>JOSE TOMAS</v>
          </cell>
          <cell r="J177" t="str">
            <v>JOSE TOMAS GONZALEZ DOMINGUEZ</v>
          </cell>
          <cell r="K177" t="str">
            <v>PERSONAL DE CAMPO</v>
          </cell>
        </row>
        <row r="178">
          <cell r="F178">
            <v>1556754</v>
          </cell>
          <cell r="G178" t="str">
            <v>Permanente</v>
          </cell>
          <cell r="H178" t="str">
            <v>GIMENEZ MEZA</v>
          </cell>
          <cell r="I178" t="str">
            <v>GLADYS GRISELDA</v>
          </cell>
          <cell r="J178" t="str">
            <v>GLADYS GRISELDA GIMENEZ MEZA</v>
          </cell>
          <cell r="K178" t="str">
            <v>PROFESIONAL TECNICO</v>
          </cell>
        </row>
        <row r="179">
          <cell r="F179">
            <v>1558475</v>
          </cell>
          <cell r="G179" t="str">
            <v>Jornalero</v>
          </cell>
          <cell r="H179" t="str">
            <v>COLMAN BRITEZ</v>
          </cell>
          <cell r="I179" t="str">
            <v>ELADIO</v>
          </cell>
          <cell r="J179" t="str">
            <v>ELADIO COLMAN BRITEZ</v>
          </cell>
          <cell r="K179" t="str">
            <v>AUXILIAR DE SERVICIOS</v>
          </cell>
        </row>
        <row r="180">
          <cell r="F180">
            <v>1562055</v>
          </cell>
          <cell r="G180" t="str">
            <v>Permanente</v>
          </cell>
          <cell r="H180" t="str">
            <v>PEREIRA NUÑEZ</v>
          </cell>
          <cell r="I180" t="str">
            <v>HILDA MARIA</v>
          </cell>
          <cell r="J180" t="str">
            <v>HILDA MARIA PEREIRA NUÑEZ</v>
          </cell>
          <cell r="K180" t="str">
            <v>ENCARGADA</v>
          </cell>
        </row>
        <row r="181">
          <cell r="F181">
            <v>1563270</v>
          </cell>
          <cell r="G181" t="str">
            <v>Jornalero</v>
          </cell>
          <cell r="H181" t="str">
            <v>GONZALEZ</v>
          </cell>
          <cell r="I181" t="str">
            <v>RUBEN DARIO</v>
          </cell>
          <cell r="J181" t="str">
            <v>RUBEN DARIO GONZALEZ</v>
          </cell>
          <cell r="K181" t="str">
            <v>PERSONAL DE CAMPO</v>
          </cell>
        </row>
        <row r="182">
          <cell r="F182">
            <v>1569902</v>
          </cell>
          <cell r="G182" t="str">
            <v>Permanente</v>
          </cell>
          <cell r="H182" t="str">
            <v>MORINIGO BENITEZ</v>
          </cell>
          <cell r="I182" t="str">
            <v>GREGORIO</v>
          </cell>
          <cell r="J182" t="str">
            <v>GREGORIO MORINIGO BENITEZ</v>
          </cell>
          <cell r="K182" t="str">
            <v>ASISTENTE TECNICO</v>
          </cell>
        </row>
        <row r="183">
          <cell r="F183">
            <v>1582995</v>
          </cell>
          <cell r="G183" t="str">
            <v>Permanente</v>
          </cell>
          <cell r="H183" t="str">
            <v>ALEGRE VERA</v>
          </cell>
          <cell r="I183" t="str">
            <v>BUENAVENTURA</v>
          </cell>
          <cell r="J183" t="str">
            <v>BUENAVENTURA ALEGRE VERA</v>
          </cell>
          <cell r="K183">
            <v>0</v>
          </cell>
        </row>
        <row r="184">
          <cell r="F184">
            <v>1590737</v>
          </cell>
          <cell r="G184" t="str">
            <v>Permanente</v>
          </cell>
          <cell r="H184" t="str">
            <v>SAGUIER MORALES</v>
          </cell>
          <cell r="I184" t="str">
            <v>ORFIDIO L.</v>
          </cell>
          <cell r="J184" t="str">
            <v>ORFIDIO L. SAGUIER MORALES</v>
          </cell>
          <cell r="K184">
            <v>0</v>
          </cell>
        </row>
        <row r="185">
          <cell r="F185">
            <v>1623261</v>
          </cell>
          <cell r="G185" t="str">
            <v>Jornalero</v>
          </cell>
          <cell r="H185" t="str">
            <v>GOMEZ DE PRIETO</v>
          </cell>
          <cell r="I185" t="str">
            <v>GRACIELA</v>
          </cell>
          <cell r="J185" t="str">
            <v>GRACIELA GOMEZ DE PRIETO</v>
          </cell>
          <cell r="K185" t="str">
            <v>LIMPIADOR/A</v>
          </cell>
        </row>
        <row r="186">
          <cell r="F186">
            <v>1629100</v>
          </cell>
          <cell r="G186" t="str">
            <v>Permanente</v>
          </cell>
          <cell r="H186" t="str">
            <v>PAREDES DE ARANDA</v>
          </cell>
          <cell r="I186" t="str">
            <v>ANGELA ROSSANA</v>
          </cell>
          <cell r="J186" t="str">
            <v>ANGELA ROSSANA PAREDES DE ARANDA</v>
          </cell>
          <cell r="K186" t="str">
            <v>Tecnico Administrativo</v>
          </cell>
        </row>
        <row r="187">
          <cell r="F187">
            <v>1634543</v>
          </cell>
          <cell r="G187" t="str">
            <v>Jornalero</v>
          </cell>
          <cell r="H187" t="str">
            <v>URQUHART LESME</v>
          </cell>
          <cell r="I187" t="str">
            <v>RAUL</v>
          </cell>
          <cell r="J187" t="str">
            <v>RAUL URQUHART LESME</v>
          </cell>
          <cell r="K187" t="str">
            <v>TRACTORISTA</v>
          </cell>
        </row>
        <row r="188">
          <cell r="F188">
            <v>1638210</v>
          </cell>
          <cell r="G188" t="str">
            <v>Permanente</v>
          </cell>
          <cell r="H188" t="str">
            <v>ESPINOLA ALMADA</v>
          </cell>
          <cell r="I188" t="str">
            <v>DARIO ANTONIO</v>
          </cell>
          <cell r="J188" t="str">
            <v>DARIO ANTONIO ESPINOLA ALMADA</v>
          </cell>
          <cell r="K188" t="str">
            <v>PERSONAL DE CAMPO</v>
          </cell>
        </row>
        <row r="189">
          <cell r="F189">
            <v>1656218</v>
          </cell>
          <cell r="G189" t="str">
            <v>Jornalero</v>
          </cell>
          <cell r="H189" t="str">
            <v>ROLON</v>
          </cell>
          <cell r="I189" t="str">
            <v>SELVANDO</v>
          </cell>
          <cell r="J189" t="str">
            <v>SELVANDO ROLON</v>
          </cell>
          <cell r="K189" t="str">
            <v>SERENO</v>
          </cell>
        </row>
        <row r="190">
          <cell r="F190">
            <v>1668539</v>
          </cell>
          <cell r="G190" t="str">
            <v>Honorario Profesional</v>
          </cell>
          <cell r="H190" t="str">
            <v>RIVEROS IBARRA</v>
          </cell>
          <cell r="I190" t="str">
            <v>ABDON DIONISIO</v>
          </cell>
          <cell r="J190" t="str">
            <v>ABDON DIONISIO RIVEROS IBARRA</v>
          </cell>
          <cell r="K190" t="str">
            <v>DIRECTOR INTERINO</v>
          </cell>
        </row>
        <row r="191">
          <cell r="F191">
            <v>1678224</v>
          </cell>
          <cell r="G191" t="str">
            <v>Jornalero</v>
          </cell>
          <cell r="H191" t="str">
            <v>BENEGAS GONZALEZ</v>
          </cell>
          <cell r="I191" t="str">
            <v>CARMEN</v>
          </cell>
          <cell r="J191" t="str">
            <v>CARMEN BENEGAS GONZALEZ</v>
          </cell>
          <cell r="K191" t="str">
            <v>LIMPIADOR/A</v>
          </cell>
        </row>
        <row r="192">
          <cell r="F192">
            <v>1683519</v>
          </cell>
          <cell r="G192" t="str">
            <v>Permanente</v>
          </cell>
          <cell r="H192" t="str">
            <v>ROMERO FORMIGLI</v>
          </cell>
          <cell r="I192" t="str">
            <v>FRANCISCO ALFREDO</v>
          </cell>
          <cell r="J192" t="str">
            <v>FRANCISCO ALFREDO ROMERO FORMIGLI</v>
          </cell>
          <cell r="K192" t="str">
            <v>JEFE INTERINO DE DEPARTAMENTO</v>
          </cell>
        </row>
        <row r="193">
          <cell r="F193">
            <v>1683664</v>
          </cell>
          <cell r="G193" t="str">
            <v>Permanente</v>
          </cell>
          <cell r="H193" t="str">
            <v>LOPEZ VERA</v>
          </cell>
          <cell r="I193" t="str">
            <v>PEDRO ALCIDES</v>
          </cell>
          <cell r="J193" t="str">
            <v>PEDRO ALCIDES LOPEZ VERA</v>
          </cell>
          <cell r="K193" t="str">
            <v>PERCEPTOR</v>
          </cell>
        </row>
        <row r="194">
          <cell r="F194">
            <v>1688715</v>
          </cell>
          <cell r="G194" t="str">
            <v>Permanente</v>
          </cell>
          <cell r="H194" t="str">
            <v>LEZCANO AGUERO</v>
          </cell>
          <cell r="I194" t="str">
            <v>ANTONIO</v>
          </cell>
          <cell r="J194" t="str">
            <v>ANTONIO LEZCANO AGUERO</v>
          </cell>
          <cell r="K194" t="str">
            <v>AUXILIAR DE SERVICIOS</v>
          </cell>
        </row>
        <row r="195">
          <cell r="F195">
            <v>1697450</v>
          </cell>
          <cell r="G195" t="str">
            <v>Permanente</v>
          </cell>
          <cell r="H195" t="str">
            <v>GAUTO PEREZ</v>
          </cell>
          <cell r="I195" t="str">
            <v>TIBURCIO</v>
          </cell>
          <cell r="J195" t="str">
            <v>TIBURCIO GAUTO PEREZ</v>
          </cell>
          <cell r="K195">
            <v>0</v>
          </cell>
        </row>
        <row r="196">
          <cell r="F196">
            <v>1699700</v>
          </cell>
          <cell r="G196" t="str">
            <v>Personal Tecnico</v>
          </cell>
          <cell r="H196" t="str">
            <v>GONZALEZ BURGOS</v>
          </cell>
          <cell r="I196" t="str">
            <v>PABLO ROBERTO</v>
          </cell>
          <cell r="J196" t="str">
            <v>PABLO ROBERTO GONZALEZ BURGOS</v>
          </cell>
          <cell r="K196" t="str">
            <v>ENCARGADO</v>
          </cell>
        </row>
        <row r="197">
          <cell r="F197">
            <v>1700727</v>
          </cell>
          <cell r="G197" t="str">
            <v>Jornalero</v>
          </cell>
          <cell r="H197" t="str">
            <v>CABRERA VALLEJOS</v>
          </cell>
          <cell r="I197" t="str">
            <v>HERNAN RAMON</v>
          </cell>
          <cell r="J197" t="str">
            <v>HERNAN RAMON CABRERA VALLEJOS</v>
          </cell>
          <cell r="K197" t="str">
            <v>PERSONAL DE CAMPO</v>
          </cell>
        </row>
        <row r="198">
          <cell r="F198">
            <v>1714379</v>
          </cell>
          <cell r="G198" t="str">
            <v>Jornalero</v>
          </cell>
          <cell r="H198" t="str">
            <v>ROBLES DE BENITEZ</v>
          </cell>
          <cell r="I198" t="str">
            <v>AGUSTINA</v>
          </cell>
          <cell r="J198" t="str">
            <v>AGUSTINA ROBLES DE BENITEZ</v>
          </cell>
          <cell r="K198" t="str">
            <v>LIMPIADOR/A</v>
          </cell>
        </row>
        <row r="199">
          <cell r="F199">
            <v>1718194</v>
          </cell>
          <cell r="G199" t="str">
            <v>Permanente</v>
          </cell>
          <cell r="H199" t="str">
            <v>CARDOZO BAREIRO</v>
          </cell>
          <cell r="I199" t="str">
            <v>JORGE MERCEDES</v>
          </cell>
          <cell r="J199" t="str">
            <v>JORGE MERCEDES CARDOZO BAREIRO</v>
          </cell>
          <cell r="K199" t="str">
            <v>ASISTENTE ADMINISTRATIVO</v>
          </cell>
        </row>
        <row r="200">
          <cell r="F200">
            <v>1721050</v>
          </cell>
          <cell r="G200" t="str">
            <v>Permanente</v>
          </cell>
          <cell r="H200" t="str">
            <v>RODRIGUEZ RIOS</v>
          </cell>
          <cell r="I200" t="str">
            <v>PATRICIA EVANGELISTA</v>
          </cell>
          <cell r="J200" t="str">
            <v>PATRICIA EVANGELISTA RODRIGUEZ RIOS</v>
          </cell>
          <cell r="K200" t="str">
            <v>INVESTIGADOR</v>
          </cell>
        </row>
        <row r="201">
          <cell r="F201">
            <v>1721313</v>
          </cell>
          <cell r="G201" t="str">
            <v>Jornalero</v>
          </cell>
          <cell r="H201" t="str">
            <v>GONZALEZ NUÑEZ</v>
          </cell>
          <cell r="I201" t="str">
            <v>IDALINO</v>
          </cell>
          <cell r="J201" t="str">
            <v>IDALINO GONZALEZ NUÑEZ</v>
          </cell>
          <cell r="K201" t="str">
            <v>AUXILIAR DE SERVICIOS</v>
          </cell>
        </row>
        <row r="202">
          <cell r="F202">
            <v>1744267</v>
          </cell>
          <cell r="G202" t="str">
            <v>Permanente</v>
          </cell>
          <cell r="H202" t="str">
            <v>ALVARENGA RODAS</v>
          </cell>
          <cell r="I202" t="str">
            <v>SONIA HELENA</v>
          </cell>
          <cell r="J202" t="str">
            <v>SONIA HELENA ALVARENGA RODAS</v>
          </cell>
          <cell r="K202" t="str">
            <v>JEFE INTERINO DE DEPARTAMENTO</v>
          </cell>
        </row>
        <row r="203">
          <cell r="F203">
            <v>1759195</v>
          </cell>
          <cell r="G203" t="str">
            <v>Permanente</v>
          </cell>
          <cell r="H203" t="str">
            <v>DELVALLE RODRIGUEZ</v>
          </cell>
          <cell r="I203" t="str">
            <v>EPIFANIO</v>
          </cell>
          <cell r="J203" t="str">
            <v>EPIFANIO DELVALLE RODRIGUEZ</v>
          </cell>
          <cell r="K203" t="str">
            <v>AUXILIAR DE SERVICIOS</v>
          </cell>
        </row>
        <row r="204">
          <cell r="F204">
            <v>1779640</v>
          </cell>
          <cell r="G204" t="str">
            <v>Permanente</v>
          </cell>
          <cell r="H204" t="str">
            <v>LOPEZ VIVEROS</v>
          </cell>
          <cell r="I204" t="str">
            <v>CELSO NICOLAS</v>
          </cell>
          <cell r="J204" t="str">
            <v>CELSO NICOLAS LOPEZ VIVEROS</v>
          </cell>
          <cell r="K204" t="str">
            <v>JEFE INTERINO DE DEPARTAMENTO</v>
          </cell>
        </row>
        <row r="205">
          <cell r="F205">
            <v>1790882</v>
          </cell>
          <cell r="G205" t="str">
            <v>Jornalero</v>
          </cell>
          <cell r="H205" t="str">
            <v>RODRIGUEZ SANCHEZ</v>
          </cell>
          <cell r="I205" t="str">
            <v>MARIO RAMON</v>
          </cell>
          <cell r="J205" t="str">
            <v>MARIO RAMON RODRIGUEZ SANCHEZ</v>
          </cell>
          <cell r="K205" t="str">
            <v>AUXILIAR DE SERVICIOS</v>
          </cell>
        </row>
        <row r="206">
          <cell r="F206">
            <v>1793140</v>
          </cell>
          <cell r="G206" t="str">
            <v>Jornalero</v>
          </cell>
          <cell r="H206" t="str">
            <v>YEZA AMARILLA</v>
          </cell>
          <cell r="I206" t="str">
            <v>MARIA BEATRIZ</v>
          </cell>
          <cell r="J206" t="str">
            <v>MARIA BEATRIZ YEZA AMARILLA</v>
          </cell>
          <cell r="K206" t="str">
            <v>LIMPIADOR/A</v>
          </cell>
        </row>
        <row r="207">
          <cell r="F207">
            <v>1795891</v>
          </cell>
          <cell r="G207" t="str">
            <v>Permanente</v>
          </cell>
          <cell r="H207" t="str">
            <v>GOMEZ PATIÑO</v>
          </cell>
          <cell r="I207" t="str">
            <v>DAVID TEOFILO</v>
          </cell>
          <cell r="J207" t="str">
            <v>DAVID TEOFILO GOMEZ PATIÑO</v>
          </cell>
          <cell r="K207" t="str">
            <v>JEFE INTERINO DE DEPARTAMENTO</v>
          </cell>
        </row>
        <row r="208">
          <cell r="F208">
            <v>1808986</v>
          </cell>
          <cell r="G208" t="str">
            <v>Permanente</v>
          </cell>
          <cell r="H208" t="str">
            <v>RODAS BENITEZ</v>
          </cell>
          <cell r="I208" t="str">
            <v>MARIELA DENICE</v>
          </cell>
          <cell r="J208" t="str">
            <v>MARIELA DENICE RODAS BENITEZ</v>
          </cell>
          <cell r="K208" t="str">
            <v>Tecnico/a Analista Area de Entomologia</v>
          </cell>
        </row>
        <row r="209">
          <cell r="F209">
            <v>1825566</v>
          </cell>
          <cell r="G209" t="str">
            <v>Permanente</v>
          </cell>
          <cell r="H209" t="str">
            <v>LEIVA  ARANDA</v>
          </cell>
          <cell r="I209" t="str">
            <v>DIONISIO</v>
          </cell>
          <cell r="J209" t="str">
            <v>DIONISIO LEIVA  ARANDA</v>
          </cell>
          <cell r="K209" t="str">
            <v>PERSONAL DE CAMPO</v>
          </cell>
        </row>
        <row r="210">
          <cell r="F210">
            <v>1836628</v>
          </cell>
          <cell r="G210" t="str">
            <v>Jornalero</v>
          </cell>
          <cell r="H210" t="str">
            <v>MOREL NUÑEZ</v>
          </cell>
          <cell r="I210" t="str">
            <v>HUGO RAMON</v>
          </cell>
          <cell r="J210" t="str">
            <v>HUGO RAMON MOREL NUÑEZ</v>
          </cell>
          <cell r="K210" t="str">
            <v>AUXILIAR DE SERVICIOS</v>
          </cell>
        </row>
        <row r="211">
          <cell r="F211">
            <v>1842200</v>
          </cell>
          <cell r="G211" t="str">
            <v>Jornalero</v>
          </cell>
          <cell r="H211" t="str">
            <v>COLMAN</v>
          </cell>
          <cell r="I211" t="str">
            <v>FELIX RUBEN</v>
          </cell>
          <cell r="J211" t="str">
            <v>FELIX RUBEN COLMAN</v>
          </cell>
          <cell r="K211" t="str">
            <v>PERSONAL DE CAMPO</v>
          </cell>
        </row>
        <row r="212">
          <cell r="F212">
            <v>1846075</v>
          </cell>
          <cell r="G212" t="str">
            <v>Permanente</v>
          </cell>
          <cell r="H212" t="str">
            <v>SALINAS ROJAS</v>
          </cell>
          <cell r="I212" t="str">
            <v>EDGAR STIVEN</v>
          </cell>
          <cell r="J212" t="str">
            <v>EDGAR STIVEN SALINAS ROJAS</v>
          </cell>
          <cell r="K212">
            <v>0</v>
          </cell>
        </row>
        <row r="213">
          <cell r="F213">
            <v>1864537</v>
          </cell>
          <cell r="G213" t="str">
            <v>Permanente</v>
          </cell>
          <cell r="H213" t="str">
            <v>RAMIREZ BAREIRO</v>
          </cell>
          <cell r="I213" t="str">
            <v>FREDY DE LA CRUZ</v>
          </cell>
          <cell r="J213" t="str">
            <v>FREDY DE LA CRUZ RAMIREZ BAREIRO</v>
          </cell>
          <cell r="K213" t="str">
            <v>PERSONAL DE CAMPO</v>
          </cell>
        </row>
        <row r="214">
          <cell r="F214">
            <v>1870852</v>
          </cell>
          <cell r="G214" t="str">
            <v>Permanente</v>
          </cell>
          <cell r="H214" t="str">
            <v>BURGOS CANTERO</v>
          </cell>
          <cell r="I214" t="str">
            <v>LUCIDIO RAMON</v>
          </cell>
          <cell r="J214" t="str">
            <v>LUCIDIO RAMON BURGOS CANTERO</v>
          </cell>
          <cell r="K214" t="str">
            <v>JEFE INTERINO DE PROGRAMA</v>
          </cell>
        </row>
        <row r="215">
          <cell r="F215">
            <v>1877461</v>
          </cell>
          <cell r="G215" t="str">
            <v>Permanente</v>
          </cell>
          <cell r="H215" t="str">
            <v>VERDUN MOREL</v>
          </cell>
          <cell r="I215" t="str">
            <v>ZULMA</v>
          </cell>
          <cell r="J215" t="str">
            <v>ZULMA VERDUN MOREL</v>
          </cell>
          <cell r="K215" t="str">
            <v>JEFE INTERINO</v>
          </cell>
        </row>
        <row r="216">
          <cell r="F216">
            <v>1887746</v>
          </cell>
          <cell r="G216" t="str">
            <v>Jornalero</v>
          </cell>
          <cell r="H216" t="str">
            <v>GAVILAN ACOSTA</v>
          </cell>
          <cell r="I216" t="str">
            <v>LORENZO</v>
          </cell>
          <cell r="J216" t="str">
            <v>LORENZO GAVILAN ACOSTA</v>
          </cell>
          <cell r="K216" t="str">
            <v>PERSONAL DE CAMPO</v>
          </cell>
        </row>
        <row r="217">
          <cell r="F217">
            <v>1887824</v>
          </cell>
          <cell r="G217" t="str">
            <v>Jornalero</v>
          </cell>
          <cell r="H217" t="str">
            <v>GARCIA LESME</v>
          </cell>
          <cell r="I217" t="str">
            <v>ESTEBAN</v>
          </cell>
          <cell r="J217" t="str">
            <v>ESTEBAN GARCIA LESME</v>
          </cell>
          <cell r="K217" t="str">
            <v>PERSONAL DE CAMPO</v>
          </cell>
        </row>
        <row r="218">
          <cell r="F218">
            <v>1889742</v>
          </cell>
          <cell r="G218" t="str">
            <v>Permanente</v>
          </cell>
          <cell r="H218" t="str">
            <v>OVIEDO</v>
          </cell>
          <cell r="I218" t="str">
            <v>MIRIAM</v>
          </cell>
          <cell r="J218" t="str">
            <v>MIRIAM OVIEDO</v>
          </cell>
          <cell r="K218" t="str">
            <v>COORDINADOR</v>
          </cell>
        </row>
        <row r="219">
          <cell r="F219">
            <v>1898171</v>
          </cell>
          <cell r="G219" t="str">
            <v>Permanente</v>
          </cell>
          <cell r="H219" t="str">
            <v>CANTERO LEON</v>
          </cell>
          <cell r="I219" t="str">
            <v>HUGO FRANCISCO</v>
          </cell>
          <cell r="J219" t="str">
            <v>HUGO FRANCISCO CANTERO LEON</v>
          </cell>
          <cell r="K219" t="str">
            <v>COORDINADOR</v>
          </cell>
        </row>
        <row r="220">
          <cell r="F220">
            <v>1915548</v>
          </cell>
          <cell r="G220" t="str">
            <v>Jornalero</v>
          </cell>
          <cell r="H220" t="str">
            <v>BENITEZ GAUTO</v>
          </cell>
          <cell r="I220" t="str">
            <v>PEDRO PASCUAL</v>
          </cell>
          <cell r="J220" t="str">
            <v>PEDRO PASCUAL BENITEZ GAUTO</v>
          </cell>
          <cell r="K220" t="str">
            <v>PERSONAL DE CAMPO</v>
          </cell>
        </row>
        <row r="221">
          <cell r="F221">
            <v>1937398</v>
          </cell>
          <cell r="G221" t="str">
            <v>Permanente</v>
          </cell>
          <cell r="H221" t="str">
            <v>CARDOZO TELLEZ</v>
          </cell>
          <cell r="I221" t="str">
            <v>LOURDES MARIA MAGALI</v>
          </cell>
          <cell r="J221" t="str">
            <v>LOURDES MARIA MAGALI CARDOZO TELLEZ</v>
          </cell>
          <cell r="K221" t="str">
            <v>JEFE INTERINO DE DEPARTAMENTO</v>
          </cell>
        </row>
        <row r="222">
          <cell r="F222">
            <v>1938305</v>
          </cell>
          <cell r="G222" t="str">
            <v>Permanente</v>
          </cell>
          <cell r="H222" t="str">
            <v>CARDOZO MARTINEZ</v>
          </cell>
          <cell r="I222" t="str">
            <v>FLORENTINA</v>
          </cell>
          <cell r="J222" t="str">
            <v>FLORENTINA CARDOZO MARTINEZ</v>
          </cell>
          <cell r="K222" t="str">
            <v>ENCARGADO DE FONDO FIJO</v>
          </cell>
        </row>
        <row r="223">
          <cell r="F223">
            <v>1966172</v>
          </cell>
          <cell r="G223" t="str">
            <v>Permanente</v>
          </cell>
          <cell r="H223" t="str">
            <v>SANABRIA</v>
          </cell>
          <cell r="I223" t="str">
            <v>JUAN ANGEL</v>
          </cell>
          <cell r="J223" t="str">
            <v>JUAN ANGEL SANABRIA</v>
          </cell>
          <cell r="K223" t="str">
            <v>PERSONAL DE CAMPO</v>
          </cell>
        </row>
        <row r="224">
          <cell r="F224">
            <v>1978498</v>
          </cell>
          <cell r="G224" t="str">
            <v>Permanente</v>
          </cell>
          <cell r="H224" t="str">
            <v>LEGUIZAMON PENAYO</v>
          </cell>
          <cell r="I224" t="str">
            <v>HILDA MARIA</v>
          </cell>
          <cell r="J224" t="str">
            <v>HILDA MARIA LEGUIZAMON PENAYO</v>
          </cell>
          <cell r="K224" t="str">
            <v>TECNICA</v>
          </cell>
        </row>
        <row r="225">
          <cell r="F225">
            <v>1986375</v>
          </cell>
          <cell r="G225" t="str">
            <v>Jornalero</v>
          </cell>
          <cell r="H225" t="str">
            <v>PINEDA</v>
          </cell>
          <cell r="I225" t="str">
            <v>LUIS RAMÓN</v>
          </cell>
          <cell r="J225" t="str">
            <v>LUIS RAMÓN PINEDA</v>
          </cell>
          <cell r="K225" t="str">
            <v>PERSONAL DE CAMPO</v>
          </cell>
        </row>
        <row r="226">
          <cell r="F226">
            <v>1989089</v>
          </cell>
          <cell r="G226" t="str">
            <v>Permanente</v>
          </cell>
          <cell r="H226" t="str">
            <v>TOLEDO VIANA</v>
          </cell>
          <cell r="I226" t="str">
            <v>ANUNCIO</v>
          </cell>
          <cell r="J226" t="str">
            <v>ANUNCIO TOLEDO VIANA</v>
          </cell>
          <cell r="K226" t="str">
            <v>ASISTENTE</v>
          </cell>
        </row>
        <row r="227">
          <cell r="F227">
            <v>1994521</v>
          </cell>
          <cell r="G227" t="str">
            <v>Jornalero</v>
          </cell>
          <cell r="H227" t="str">
            <v>GONZALEZ NUÑEZ</v>
          </cell>
          <cell r="I227" t="str">
            <v>DIOSNEL</v>
          </cell>
          <cell r="J227" t="str">
            <v>DIOSNEL GONZALEZ NUÑEZ</v>
          </cell>
          <cell r="K227" t="str">
            <v>PERSONAL DE CAMPO</v>
          </cell>
        </row>
        <row r="228">
          <cell r="F228">
            <v>1995032</v>
          </cell>
          <cell r="G228" t="str">
            <v>Permanente</v>
          </cell>
          <cell r="H228" t="str">
            <v>TORRES DE ADORNO</v>
          </cell>
          <cell r="I228" t="str">
            <v>ADA VICTORIA</v>
          </cell>
          <cell r="J228" t="str">
            <v>ADA VICTORIA TORRES DE ADORNO</v>
          </cell>
          <cell r="K228">
            <v>0</v>
          </cell>
        </row>
        <row r="229">
          <cell r="F229">
            <v>1998074</v>
          </cell>
          <cell r="G229" t="str">
            <v>Permanente</v>
          </cell>
          <cell r="H229" t="str">
            <v>ESPINOLA</v>
          </cell>
          <cell r="I229" t="str">
            <v>RAMON</v>
          </cell>
          <cell r="J229" t="str">
            <v>RAMON ESPINOLA</v>
          </cell>
          <cell r="K229" t="str">
            <v>TRACTORISTA</v>
          </cell>
        </row>
        <row r="230">
          <cell r="F230">
            <v>2006541</v>
          </cell>
          <cell r="G230" t="str">
            <v>Jornalero</v>
          </cell>
          <cell r="H230" t="str">
            <v>PAREDES QUIÑONEZ</v>
          </cell>
          <cell r="I230" t="str">
            <v>SATURNINO</v>
          </cell>
          <cell r="J230" t="str">
            <v>SATURNINO PAREDES QUIÑONEZ</v>
          </cell>
          <cell r="K230" t="str">
            <v>TRACTORISTA</v>
          </cell>
        </row>
        <row r="231">
          <cell r="F231">
            <v>2014988</v>
          </cell>
          <cell r="G231" t="str">
            <v>Jornalero</v>
          </cell>
          <cell r="H231" t="str">
            <v>NOGUERA ORTEGA</v>
          </cell>
          <cell r="I231" t="str">
            <v>JOSE</v>
          </cell>
          <cell r="J231" t="str">
            <v>JOSE NOGUERA ORTEGA</v>
          </cell>
          <cell r="K231" t="str">
            <v>AUXILIAR DE SERVICIOS</v>
          </cell>
        </row>
        <row r="232">
          <cell r="F232">
            <v>2016256</v>
          </cell>
          <cell r="G232" t="str">
            <v>Jornalero</v>
          </cell>
          <cell r="H232" t="str">
            <v>LOPEZ MOREL</v>
          </cell>
          <cell r="I232" t="str">
            <v>FIDELINO</v>
          </cell>
          <cell r="J232" t="str">
            <v>FIDELINO LOPEZ MOREL</v>
          </cell>
          <cell r="K232" t="str">
            <v>ASISTENTE TECNICO DE LABORATORIO</v>
          </cell>
        </row>
        <row r="233">
          <cell r="F233">
            <v>2036891</v>
          </cell>
          <cell r="G233" t="str">
            <v>Permanente</v>
          </cell>
          <cell r="H233" t="str">
            <v>PERALTA</v>
          </cell>
          <cell r="I233" t="str">
            <v>BERNARDO</v>
          </cell>
          <cell r="J233" t="str">
            <v>BERNARDO PERALTA</v>
          </cell>
          <cell r="K233" t="str">
            <v>AUXILIAR DE SERVICIOS</v>
          </cell>
        </row>
        <row r="234">
          <cell r="F234">
            <v>2037604</v>
          </cell>
          <cell r="G234" t="str">
            <v>Permanente</v>
          </cell>
          <cell r="H234" t="str">
            <v>OLIVEIRA ESCALANTE</v>
          </cell>
          <cell r="I234" t="str">
            <v>GUSTAVO BERNABE</v>
          </cell>
          <cell r="J234" t="str">
            <v>GUSTAVO BERNABE OLIVEIRA ESCALANTE</v>
          </cell>
          <cell r="K234" t="str">
            <v>SERENO</v>
          </cell>
        </row>
        <row r="235">
          <cell r="F235">
            <v>2040657</v>
          </cell>
          <cell r="G235" t="str">
            <v>Jornalero</v>
          </cell>
          <cell r="H235" t="str">
            <v>VAZQUEZ DE LEON</v>
          </cell>
          <cell r="I235" t="str">
            <v>FRANCISCA MARINA</v>
          </cell>
          <cell r="J235" t="str">
            <v>FRANCISCA MARINA VAZQUEZ DE LEON</v>
          </cell>
          <cell r="K235" t="str">
            <v>LIMPIADOR/A</v>
          </cell>
        </row>
        <row r="236">
          <cell r="F236">
            <v>2055069</v>
          </cell>
          <cell r="G236" t="str">
            <v>Permanente</v>
          </cell>
          <cell r="H236" t="str">
            <v>DELVALLE RODRIGUEZ</v>
          </cell>
          <cell r="I236" t="str">
            <v>JOSE</v>
          </cell>
          <cell r="J236" t="str">
            <v>JOSE DELVALLE RODRIGUEZ</v>
          </cell>
          <cell r="K236" t="str">
            <v>AUXILIAR DE SERVICIOS</v>
          </cell>
        </row>
        <row r="237">
          <cell r="F237">
            <v>2067822</v>
          </cell>
          <cell r="G237" t="str">
            <v>Jornalero</v>
          </cell>
          <cell r="H237" t="str">
            <v>ESCOBAR FRUTOS</v>
          </cell>
          <cell r="I237" t="str">
            <v>MAXIMA ELIZABETH</v>
          </cell>
          <cell r="J237" t="str">
            <v>MAXIMA ELIZABETH ESCOBAR FRUTOS</v>
          </cell>
          <cell r="K237" t="str">
            <v>LIMPIADOR/A</v>
          </cell>
        </row>
        <row r="238">
          <cell r="F238">
            <v>2094819</v>
          </cell>
          <cell r="G238" t="str">
            <v>Permanente</v>
          </cell>
          <cell r="H238" t="str">
            <v>GALEANO LUGO</v>
          </cell>
          <cell r="I238" t="str">
            <v>EUSEBIO</v>
          </cell>
          <cell r="J238" t="str">
            <v>EUSEBIO GALEANO LUGO</v>
          </cell>
          <cell r="K238" t="str">
            <v>PERSONAL DE CAMPO</v>
          </cell>
        </row>
        <row r="239">
          <cell r="F239">
            <v>2098710</v>
          </cell>
          <cell r="G239" t="str">
            <v>Jornalero</v>
          </cell>
          <cell r="H239" t="str">
            <v>BENITEZ</v>
          </cell>
          <cell r="I239" t="str">
            <v>EUGENIO</v>
          </cell>
          <cell r="J239" t="str">
            <v>EUGENIO BENITEZ</v>
          </cell>
          <cell r="K239" t="str">
            <v>SERENO</v>
          </cell>
        </row>
        <row r="240">
          <cell r="F240">
            <v>2099286</v>
          </cell>
          <cell r="G240" t="str">
            <v>Permanente</v>
          </cell>
          <cell r="H240" t="str">
            <v>CACERES DE ROMERO</v>
          </cell>
          <cell r="I240" t="str">
            <v>MARIA LOURDES</v>
          </cell>
          <cell r="J240" t="str">
            <v>MARIA LOURDES CACERES DE ROMERO</v>
          </cell>
          <cell r="K240" t="str">
            <v>JEFE INTERINO DE DEPARTAMENTO</v>
          </cell>
        </row>
        <row r="241">
          <cell r="F241">
            <v>2101341</v>
          </cell>
          <cell r="G241" t="str">
            <v>Permanente</v>
          </cell>
          <cell r="H241" t="str">
            <v>PEREZ PANIAGUA</v>
          </cell>
          <cell r="I241" t="str">
            <v>JUAN RAMON</v>
          </cell>
          <cell r="J241" t="str">
            <v>JUAN RAMON PEREZ PANIAGUA</v>
          </cell>
          <cell r="K241" t="str">
            <v>AUXILIAR DE SERVICIOS</v>
          </cell>
        </row>
        <row r="242">
          <cell r="F242">
            <v>2102545</v>
          </cell>
          <cell r="G242" t="str">
            <v>Jornalero</v>
          </cell>
          <cell r="H242" t="str">
            <v>NUÑEZ BENITEZ</v>
          </cell>
          <cell r="I242" t="str">
            <v>JOSE</v>
          </cell>
          <cell r="J242" t="str">
            <v>JOSE NUÑEZ BENITEZ</v>
          </cell>
          <cell r="K242" t="str">
            <v>PERSONAL DE CAMPO</v>
          </cell>
        </row>
        <row r="243">
          <cell r="F243">
            <v>2102569</v>
          </cell>
          <cell r="G243" t="str">
            <v>Permanente</v>
          </cell>
          <cell r="H243" t="str">
            <v>NUÑEZ BENITEZ</v>
          </cell>
          <cell r="I243" t="str">
            <v>TEODORO</v>
          </cell>
          <cell r="J243" t="str">
            <v>TEODORO NUÑEZ BENITEZ</v>
          </cell>
          <cell r="K243" t="str">
            <v>JEFE INTERINO</v>
          </cell>
        </row>
        <row r="244">
          <cell r="F244">
            <v>2116047</v>
          </cell>
          <cell r="G244" t="str">
            <v>Permanente</v>
          </cell>
          <cell r="H244" t="str">
            <v>LEGUIZAMON DE CENTURION</v>
          </cell>
          <cell r="I244" t="str">
            <v>CRISTINA</v>
          </cell>
          <cell r="J244" t="str">
            <v>CRISTINA LEGUIZAMON DE CENTURION</v>
          </cell>
          <cell r="K244">
            <v>0</v>
          </cell>
        </row>
        <row r="245">
          <cell r="F245">
            <v>2154119</v>
          </cell>
          <cell r="G245" t="str">
            <v>Jornalero</v>
          </cell>
          <cell r="H245" t="str">
            <v>GIMENEZ DIELMA</v>
          </cell>
          <cell r="I245" t="str">
            <v>MARCO ANTONIO</v>
          </cell>
          <cell r="J245" t="str">
            <v>MARCO ANTONIO GIMENEZ DIELMA</v>
          </cell>
          <cell r="K245" t="str">
            <v>CHOFER</v>
          </cell>
        </row>
        <row r="246">
          <cell r="F246">
            <v>2172207</v>
          </cell>
          <cell r="G246" t="str">
            <v>Personal Tecnico</v>
          </cell>
          <cell r="H246" t="str">
            <v>STELNISKI SOWA</v>
          </cell>
          <cell r="I246" t="str">
            <v>JORGE</v>
          </cell>
          <cell r="J246" t="str">
            <v>JORGE STELNISKI SOWA</v>
          </cell>
          <cell r="K246" t="str">
            <v>MECANICO DE TALLER</v>
          </cell>
        </row>
        <row r="247">
          <cell r="F247">
            <v>2182380</v>
          </cell>
          <cell r="G247" t="str">
            <v>Permanente</v>
          </cell>
          <cell r="H247" t="str">
            <v>CHAVEZ FERNANDEZ</v>
          </cell>
          <cell r="I247" t="str">
            <v>GILL FELIPE</v>
          </cell>
          <cell r="J247" t="str">
            <v>GILL FELIPE CHAVEZ FERNANDEZ</v>
          </cell>
          <cell r="K247" t="str">
            <v>SERENO</v>
          </cell>
        </row>
        <row r="248">
          <cell r="F248">
            <v>2197218</v>
          </cell>
          <cell r="G248" t="str">
            <v>Personal Tecnico</v>
          </cell>
          <cell r="H248" t="str">
            <v>CARRASCO JARA</v>
          </cell>
          <cell r="I248" t="str">
            <v>ADRIANO AUGUSTO</v>
          </cell>
          <cell r="J248" t="str">
            <v>ADRIANO AUGUSTO CARRASCO JARA</v>
          </cell>
          <cell r="K248" t="str">
            <v>ASISTENTE</v>
          </cell>
        </row>
        <row r="249">
          <cell r="F249">
            <v>2198400</v>
          </cell>
          <cell r="G249" t="str">
            <v>Jornalero</v>
          </cell>
          <cell r="H249" t="str">
            <v>PEDROZO NUÑEZ</v>
          </cell>
          <cell r="I249" t="str">
            <v>JUAN AGUSTIN</v>
          </cell>
          <cell r="J249" t="str">
            <v>JUAN AGUSTIN PEDROZO NUÑEZ</v>
          </cell>
          <cell r="K249" t="str">
            <v>AUXILIAR DE SERVICIOS</v>
          </cell>
        </row>
        <row r="250">
          <cell r="F250">
            <v>2205333</v>
          </cell>
          <cell r="G250" t="str">
            <v>Permanente</v>
          </cell>
          <cell r="H250" t="str">
            <v>VALIENTE RAIDAN</v>
          </cell>
          <cell r="I250" t="str">
            <v>HUGO NESTOR</v>
          </cell>
          <cell r="J250" t="str">
            <v>HUGO NESTOR VALIENTE RAIDAN</v>
          </cell>
          <cell r="K250" t="str">
            <v>JEFE DE DEPARTAMENTO</v>
          </cell>
        </row>
        <row r="251">
          <cell r="F251">
            <v>2205750</v>
          </cell>
          <cell r="G251" t="str">
            <v>Permanente</v>
          </cell>
          <cell r="H251" t="str">
            <v>BENITEZ CACERES</v>
          </cell>
          <cell r="I251" t="str">
            <v>ALICIA MABEL</v>
          </cell>
          <cell r="J251" t="str">
            <v>ALICIA MABEL BENITEZ CACERES</v>
          </cell>
          <cell r="K251">
            <v>0</v>
          </cell>
        </row>
        <row r="252">
          <cell r="F252">
            <v>2206752</v>
          </cell>
          <cell r="G252" t="str">
            <v>Permanente</v>
          </cell>
          <cell r="H252" t="str">
            <v>PEDROZO</v>
          </cell>
          <cell r="I252" t="str">
            <v>ALBERTO ALCIDES</v>
          </cell>
          <cell r="J252" t="str">
            <v>ALBERTO ALCIDES PEDROZO</v>
          </cell>
          <cell r="K252" t="str">
            <v>PERSONAL DE CAMPO</v>
          </cell>
        </row>
        <row r="253">
          <cell r="F253">
            <v>2214140</v>
          </cell>
          <cell r="G253" t="str">
            <v>Jornalero</v>
          </cell>
          <cell r="H253" t="str">
            <v>GUTIERREZ PAEZ</v>
          </cell>
          <cell r="I253" t="str">
            <v>OLIMPIO</v>
          </cell>
          <cell r="J253" t="str">
            <v>OLIMPIO GUTIERREZ PAEZ</v>
          </cell>
          <cell r="K253" t="str">
            <v>A  CUMPLIR FUNCIONES DE APOYO</v>
          </cell>
        </row>
        <row r="254">
          <cell r="F254">
            <v>2214935</v>
          </cell>
          <cell r="G254" t="str">
            <v>Permanente</v>
          </cell>
          <cell r="H254" t="str">
            <v>BENITEZ ACOSTA</v>
          </cell>
          <cell r="I254" t="str">
            <v>FELIX</v>
          </cell>
          <cell r="J254" t="str">
            <v>FELIX BENITEZ ACOSTA</v>
          </cell>
          <cell r="K254" t="str">
            <v>TRACTORISTA</v>
          </cell>
        </row>
        <row r="255">
          <cell r="F255">
            <v>2227208</v>
          </cell>
          <cell r="G255" t="str">
            <v>Permanente</v>
          </cell>
          <cell r="H255" t="str">
            <v>CENTURION ZALDIVAR</v>
          </cell>
          <cell r="I255" t="str">
            <v>NILSA CONCEPCION</v>
          </cell>
          <cell r="J255" t="str">
            <v>NILSA CONCEPCION CENTURION ZALDIVAR</v>
          </cell>
          <cell r="K255" t="str">
            <v>JEFE INTERINO DE DEPARTAMENTO</v>
          </cell>
        </row>
        <row r="256">
          <cell r="F256">
            <v>2241816</v>
          </cell>
          <cell r="G256" t="str">
            <v>Comisionado al IPTA</v>
          </cell>
          <cell r="H256" t="str">
            <v>ROMAN ESTIGARRIBIA</v>
          </cell>
          <cell r="I256" t="str">
            <v>JAZMIN DE MARIA AUXILIADORA</v>
          </cell>
          <cell r="J256" t="str">
            <v>JAZMIN DE MARIA AUXILIADORA ROMAN ESTIGARRIBIA</v>
          </cell>
          <cell r="K256" t="str">
            <v>ASISTENTE ADMINISTRATIVO</v>
          </cell>
        </row>
        <row r="257">
          <cell r="F257">
            <v>2250269</v>
          </cell>
          <cell r="G257" t="str">
            <v>Jornalero</v>
          </cell>
          <cell r="H257" t="str">
            <v>PRIETO FERNÁNDEZ</v>
          </cell>
          <cell r="I257" t="str">
            <v>ADRIANO</v>
          </cell>
          <cell r="J257" t="str">
            <v>ADRIANO PRIETO FERNÁNDEZ</v>
          </cell>
          <cell r="K257" t="str">
            <v>SERENO</v>
          </cell>
        </row>
        <row r="258">
          <cell r="F258">
            <v>2256030</v>
          </cell>
          <cell r="G258" t="str">
            <v>Permanente</v>
          </cell>
          <cell r="H258" t="str">
            <v>AZCONA NOGUERA</v>
          </cell>
          <cell r="I258" t="str">
            <v>JUAN CARLOS</v>
          </cell>
          <cell r="J258" t="str">
            <v>JUAN CARLOS AZCONA NOGUERA</v>
          </cell>
          <cell r="K258" t="str">
            <v>AUXILIAR DE SERVICIOS</v>
          </cell>
        </row>
        <row r="259">
          <cell r="F259">
            <v>2259214</v>
          </cell>
          <cell r="G259" t="str">
            <v>Jornalero</v>
          </cell>
          <cell r="H259" t="str">
            <v>AÑAZCO GAYOSO</v>
          </cell>
          <cell r="I259" t="str">
            <v>OSCAR</v>
          </cell>
          <cell r="J259" t="str">
            <v>OSCAR AÑAZCO GAYOSO</v>
          </cell>
          <cell r="K259" t="str">
            <v>TRACTORISTA</v>
          </cell>
        </row>
        <row r="260">
          <cell r="F260">
            <v>2283597</v>
          </cell>
          <cell r="G260" t="str">
            <v>Permanente</v>
          </cell>
          <cell r="H260" t="str">
            <v>SILVA NUÑEZ</v>
          </cell>
          <cell r="I260" t="str">
            <v>PASCUAL</v>
          </cell>
          <cell r="J260" t="str">
            <v>PASCUAL SILVA NUÑEZ</v>
          </cell>
          <cell r="K260" t="str">
            <v>TRACTORISTA</v>
          </cell>
        </row>
        <row r="261">
          <cell r="F261">
            <v>2303974</v>
          </cell>
          <cell r="G261" t="str">
            <v>Permanente</v>
          </cell>
          <cell r="H261" t="str">
            <v>BOLFONI</v>
          </cell>
          <cell r="I261" t="str">
            <v>DALVA</v>
          </cell>
          <cell r="J261" t="str">
            <v>DALVA BOLFONI</v>
          </cell>
          <cell r="K261" t="str">
            <v>JEFE INTERINO DE DEPARTAMENTO</v>
          </cell>
        </row>
        <row r="262">
          <cell r="F262">
            <v>2322486</v>
          </cell>
          <cell r="G262" t="str">
            <v>Honorario Profesional</v>
          </cell>
          <cell r="H262" t="str">
            <v>GAMON ALVISO</v>
          </cell>
          <cell r="I262" t="str">
            <v>CHRISTIAN DIOGENES</v>
          </cell>
          <cell r="J262" t="str">
            <v>CHRISTIAN DIOGENES GAMON ALVISO</v>
          </cell>
          <cell r="K262" t="str">
            <v>MIEMBRO EQUIPO TÉCNICO MECIP Y REPRESENTANTE</v>
          </cell>
        </row>
        <row r="263">
          <cell r="F263">
            <v>2329217</v>
          </cell>
          <cell r="G263" t="str">
            <v>Jornalero</v>
          </cell>
          <cell r="H263" t="str">
            <v>PEREIRA</v>
          </cell>
          <cell r="I263" t="str">
            <v>AMANCIO</v>
          </cell>
          <cell r="J263" t="str">
            <v>AMANCIO PEREIRA</v>
          </cell>
          <cell r="K263" t="str">
            <v>AUXILIAR DE SERVICIOS</v>
          </cell>
        </row>
        <row r="264">
          <cell r="F264">
            <v>2339738</v>
          </cell>
          <cell r="G264" t="str">
            <v>Permanente</v>
          </cell>
          <cell r="H264" t="str">
            <v>MORA ORTEGA</v>
          </cell>
          <cell r="I264" t="str">
            <v>ISMAEL</v>
          </cell>
          <cell r="J264" t="str">
            <v>ISMAEL MORA ORTEGA</v>
          </cell>
          <cell r="K264" t="str">
            <v>JEFE INTERINO</v>
          </cell>
        </row>
        <row r="265">
          <cell r="F265">
            <v>2339830</v>
          </cell>
          <cell r="G265" t="str">
            <v>Permanente</v>
          </cell>
          <cell r="H265" t="str">
            <v>SOSA ROMERO</v>
          </cell>
          <cell r="I265" t="str">
            <v>HUGO ALBERTO</v>
          </cell>
          <cell r="J265" t="str">
            <v>HUGO ALBERTO SOSA ROMERO</v>
          </cell>
          <cell r="K265" t="str">
            <v>ENCARG.PERSONAL-DISE SAN LORENZO</v>
          </cell>
        </row>
        <row r="266">
          <cell r="F266">
            <v>2344887</v>
          </cell>
          <cell r="G266" t="str">
            <v>Comisionado al IPTA</v>
          </cell>
          <cell r="H266" t="str">
            <v>ARNOLD PEREZ</v>
          </cell>
          <cell r="I266" t="str">
            <v>ANA LAURA</v>
          </cell>
          <cell r="J266" t="str">
            <v>ANA LAURA ARNOLD PEREZ</v>
          </cell>
          <cell r="K266" t="str">
            <v>TECNICA</v>
          </cell>
        </row>
        <row r="267">
          <cell r="F267">
            <v>2346840</v>
          </cell>
          <cell r="G267" t="str">
            <v>Jornalero</v>
          </cell>
          <cell r="H267" t="str">
            <v>ORTEGA</v>
          </cell>
          <cell r="I267" t="str">
            <v>FAVIO</v>
          </cell>
          <cell r="J267" t="str">
            <v>FAVIO ORTEGA</v>
          </cell>
          <cell r="K267" t="str">
            <v>AUXILIAR DE SERVICIOS</v>
          </cell>
        </row>
        <row r="268">
          <cell r="F268">
            <v>2348456</v>
          </cell>
          <cell r="G268" t="str">
            <v>Jornalero</v>
          </cell>
          <cell r="H268" t="str">
            <v>FERNANDEZ NUÑEZ</v>
          </cell>
          <cell r="I268" t="str">
            <v>ALBERTO</v>
          </cell>
          <cell r="J268" t="str">
            <v>ALBERTO FERNANDEZ NUÑEZ</v>
          </cell>
          <cell r="K268" t="str">
            <v>PERSONAL DE CAMPO</v>
          </cell>
        </row>
        <row r="269">
          <cell r="F269">
            <v>2351200</v>
          </cell>
          <cell r="G269" t="str">
            <v>Permanente</v>
          </cell>
          <cell r="H269" t="str">
            <v>CASTRO GARCIA</v>
          </cell>
          <cell r="I269" t="str">
            <v>ESTANISLAO</v>
          </cell>
          <cell r="J269" t="str">
            <v>ESTANISLAO CASTRO GARCIA</v>
          </cell>
          <cell r="K269" t="str">
            <v>MECANICO DE TALLER</v>
          </cell>
        </row>
        <row r="270">
          <cell r="F270">
            <v>2358755</v>
          </cell>
          <cell r="G270" t="str">
            <v>Permanente</v>
          </cell>
          <cell r="H270" t="str">
            <v>CHILAVERT</v>
          </cell>
          <cell r="I270" t="str">
            <v>ROCIO DE LAS NIEVES</v>
          </cell>
          <cell r="J270" t="str">
            <v>ROCIO DE LAS NIEVES CHILAVERT</v>
          </cell>
          <cell r="K270">
            <v>0</v>
          </cell>
        </row>
        <row r="271">
          <cell r="F271">
            <v>2364162</v>
          </cell>
          <cell r="G271" t="str">
            <v>Permanente</v>
          </cell>
          <cell r="H271" t="str">
            <v>BUSTO SALDIVAR</v>
          </cell>
          <cell r="I271" t="str">
            <v>MARIA MAGDALENA</v>
          </cell>
          <cell r="J271" t="str">
            <v>MARIA MAGDALENA BUSTO SALDIVAR</v>
          </cell>
          <cell r="K271" t="str">
            <v>INVESTIGADOR JUNIOR</v>
          </cell>
        </row>
        <row r="272">
          <cell r="F272">
            <v>2370620</v>
          </cell>
          <cell r="G272" t="str">
            <v>Permanente</v>
          </cell>
          <cell r="H272" t="str">
            <v>FATECHA FLEITAS</v>
          </cell>
          <cell r="I272" t="str">
            <v>CECILIA CONCEPCION</v>
          </cell>
          <cell r="J272" t="str">
            <v>CECILIA CONCEPCION FATECHA FLEITAS</v>
          </cell>
          <cell r="K272" t="str">
            <v>RESPONSABLE SIRH Y NEXO ADMINISTRATIVO</v>
          </cell>
        </row>
        <row r="273">
          <cell r="F273">
            <v>2374006</v>
          </cell>
          <cell r="G273" t="str">
            <v>Comisionado al IPTA</v>
          </cell>
          <cell r="H273" t="str">
            <v>CARRILLO SOSA</v>
          </cell>
          <cell r="I273" t="str">
            <v>RAQUELINA</v>
          </cell>
          <cell r="J273" t="str">
            <v>RAQUELINA CARRILLO SOSA</v>
          </cell>
          <cell r="K273" t="str">
            <v>DIRECTOR GENERAL</v>
          </cell>
        </row>
        <row r="274">
          <cell r="F274">
            <v>2380421</v>
          </cell>
          <cell r="G274" t="str">
            <v>Permanente</v>
          </cell>
          <cell r="H274" t="str">
            <v>BRITEZ VILLALBA</v>
          </cell>
          <cell r="I274" t="str">
            <v>ARMIN</v>
          </cell>
          <cell r="J274" t="str">
            <v>ARMIN BRITEZ VILLALBA</v>
          </cell>
          <cell r="K274" t="str">
            <v>TECNICO ELECTRICISTA</v>
          </cell>
        </row>
        <row r="275">
          <cell r="F275">
            <v>2382303</v>
          </cell>
          <cell r="G275" t="str">
            <v>Honorario Profesional</v>
          </cell>
          <cell r="H275" t="str">
            <v>CASTILLO AGUERO</v>
          </cell>
          <cell r="I275" t="str">
            <v>LIZZ NATHALIA</v>
          </cell>
          <cell r="J275" t="str">
            <v>LIZZ NATHALIA CASTILLO AGUERO</v>
          </cell>
          <cell r="K275" t="str">
            <v>TECNICA</v>
          </cell>
        </row>
        <row r="276">
          <cell r="F276">
            <v>2385523</v>
          </cell>
          <cell r="G276" t="str">
            <v>Permanente</v>
          </cell>
          <cell r="H276" t="str">
            <v>GARAY CABRERA</v>
          </cell>
          <cell r="I276" t="str">
            <v>REINALDA</v>
          </cell>
          <cell r="J276" t="str">
            <v>REINALDA GARAY CABRERA</v>
          </cell>
          <cell r="K276" t="str">
            <v>JEFE INTERINO</v>
          </cell>
        </row>
        <row r="277">
          <cell r="F277">
            <v>2386654</v>
          </cell>
          <cell r="G277" t="str">
            <v>Personal Tecnico</v>
          </cell>
          <cell r="H277" t="str">
            <v>DOMINGUEZ GAONA</v>
          </cell>
          <cell r="I277" t="str">
            <v>MARIA ELENA</v>
          </cell>
          <cell r="J277" t="str">
            <v>MARIA ELENA DOMINGUEZ GAONA</v>
          </cell>
          <cell r="K277" t="str">
            <v>ASISTENTE TECNICO</v>
          </cell>
        </row>
        <row r="278">
          <cell r="F278">
            <v>2388048</v>
          </cell>
          <cell r="G278" t="str">
            <v>Permanente</v>
          </cell>
          <cell r="H278" t="str">
            <v>PEREIRA</v>
          </cell>
          <cell r="I278" t="str">
            <v>GUILLERMO</v>
          </cell>
          <cell r="J278" t="str">
            <v>GUILLERMO PEREIRA</v>
          </cell>
          <cell r="K278" t="str">
            <v>ASISTENTE</v>
          </cell>
        </row>
        <row r="279">
          <cell r="F279">
            <v>2434676</v>
          </cell>
          <cell r="G279" t="str">
            <v>Permanente</v>
          </cell>
          <cell r="H279" t="str">
            <v>MARECOS</v>
          </cell>
          <cell r="I279" t="str">
            <v>HERIBERTA</v>
          </cell>
          <cell r="J279" t="str">
            <v>HERIBERTA MARECOS</v>
          </cell>
          <cell r="K279" t="str">
            <v>AUXILIAR DE SERVICIOS</v>
          </cell>
        </row>
        <row r="280">
          <cell r="F280">
            <v>2434931</v>
          </cell>
          <cell r="G280" t="str">
            <v>Jornalero</v>
          </cell>
          <cell r="H280" t="str">
            <v>GAONA CARMONA</v>
          </cell>
          <cell r="I280" t="str">
            <v>CELINA</v>
          </cell>
          <cell r="J280" t="str">
            <v>CELINA GAONA CARMONA</v>
          </cell>
          <cell r="K280" t="str">
            <v>AUXILIAR</v>
          </cell>
        </row>
        <row r="281">
          <cell r="F281">
            <v>2453493</v>
          </cell>
          <cell r="G281" t="str">
            <v>Permanente</v>
          </cell>
          <cell r="H281" t="str">
            <v>GOMEZ CABRAL</v>
          </cell>
          <cell r="I281" t="str">
            <v>GUIDO</v>
          </cell>
          <cell r="J281" t="str">
            <v>GUIDO GOMEZ CABRAL</v>
          </cell>
          <cell r="K281">
            <v>0</v>
          </cell>
        </row>
        <row r="282">
          <cell r="F282">
            <v>2453617</v>
          </cell>
          <cell r="G282" t="str">
            <v>Permanente</v>
          </cell>
          <cell r="H282" t="str">
            <v>CAÑETE PORTZ</v>
          </cell>
          <cell r="I282" t="str">
            <v>RUBÉN EVARISTO</v>
          </cell>
          <cell r="J282" t="str">
            <v>RUBÉN EVARISTO CAÑETE PORTZ</v>
          </cell>
          <cell r="K282">
            <v>0</v>
          </cell>
        </row>
        <row r="283">
          <cell r="F283">
            <v>2462590</v>
          </cell>
          <cell r="G283" t="str">
            <v>Comisionado al IPTA</v>
          </cell>
          <cell r="H283" t="str">
            <v>SANCHEZ GIMENEZ</v>
          </cell>
          <cell r="I283" t="str">
            <v>RAMIRO JOSE</v>
          </cell>
          <cell r="J283" t="str">
            <v>RAMIRO JOSE SANCHEZ GIMENEZ</v>
          </cell>
          <cell r="K283" t="str">
            <v>DIRECTOR</v>
          </cell>
        </row>
        <row r="284">
          <cell r="F284">
            <v>2473687</v>
          </cell>
          <cell r="G284" t="str">
            <v>Permanente</v>
          </cell>
          <cell r="H284" t="str">
            <v>SANCHEZ ESQUIVEL</v>
          </cell>
          <cell r="I284" t="str">
            <v>MARIA LINA</v>
          </cell>
          <cell r="J284" t="str">
            <v>MARIA LINA SANCHEZ ESQUIVEL</v>
          </cell>
          <cell r="K284">
            <v>0</v>
          </cell>
        </row>
        <row r="285">
          <cell r="F285">
            <v>2478659</v>
          </cell>
          <cell r="G285" t="str">
            <v>Jornalero</v>
          </cell>
          <cell r="H285" t="str">
            <v>LOPEZ GAMARRA</v>
          </cell>
          <cell r="I285" t="str">
            <v>GUSTAVO</v>
          </cell>
          <cell r="J285" t="str">
            <v>GUSTAVO LOPEZ GAMARRA</v>
          </cell>
          <cell r="K285" t="str">
            <v>MIEMBRO EQUIPO TÉCNICO MECIP Y REPRESENTANTE</v>
          </cell>
        </row>
        <row r="286">
          <cell r="F286">
            <v>2479239</v>
          </cell>
          <cell r="G286" t="str">
            <v>Permanente</v>
          </cell>
          <cell r="H286" t="str">
            <v>CABRERA CABALLERO</v>
          </cell>
          <cell r="I286" t="str">
            <v>MIGUEL ANGEL</v>
          </cell>
          <cell r="J286" t="str">
            <v>MIGUEL ANGEL CABRERA CABALLERO</v>
          </cell>
          <cell r="K286" t="str">
            <v>ASISTENTE DE LABORATORIO</v>
          </cell>
        </row>
        <row r="287">
          <cell r="F287">
            <v>2485378</v>
          </cell>
          <cell r="G287" t="str">
            <v>Permanente</v>
          </cell>
          <cell r="H287" t="str">
            <v>COHENE MERCADO</v>
          </cell>
          <cell r="I287" t="str">
            <v>CARMEN ALICE CONCEPCION</v>
          </cell>
          <cell r="J287" t="str">
            <v>CARMEN ALICE CONCEPCION COHENE MERCADO</v>
          </cell>
          <cell r="K287" t="str">
            <v>ENCARGADO/A  DE DESPACHO</v>
          </cell>
        </row>
        <row r="288">
          <cell r="F288">
            <v>2492060</v>
          </cell>
          <cell r="G288" t="str">
            <v>Jornalero</v>
          </cell>
          <cell r="H288" t="str">
            <v>ORTIZ MARTINEZ</v>
          </cell>
          <cell r="I288" t="str">
            <v>CYNTHIA LORENA</v>
          </cell>
          <cell r="J288" t="str">
            <v>CYNTHIA LORENA ORTIZ MARTINEZ</v>
          </cell>
          <cell r="K288" t="str">
            <v>ASISTENTE TECNICO</v>
          </cell>
        </row>
        <row r="289">
          <cell r="F289">
            <v>2494469</v>
          </cell>
          <cell r="G289" t="str">
            <v>Personal Tecnico</v>
          </cell>
          <cell r="H289" t="str">
            <v>ORTIZ GONZALEZ</v>
          </cell>
          <cell r="I289" t="str">
            <v>NERI DE LA CRUZ</v>
          </cell>
          <cell r="J289" t="str">
            <v>NERI DE LA CRUZ ORTIZ GONZALEZ</v>
          </cell>
          <cell r="K289" t="str">
            <v>AUXILIAR DE SERVICIOS</v>
          </cell>
        </row>
        <row r="290">
          <cell r="F290">
            <v>2501121</v>
          </cell>
          <cell r="G290" t="str">
            <v>Jornalero</v>
          </cell>
          <cell r="H290" t="str">
            <v>MONTIEL LESME</v>
          </cell>
          <cell r="I290" t="str">
            <v>EXQUISIO</v>
          </cell>
          <cell r="J290" t="str">
            <v>EXQUISIO MONTIEL LESME</v>
          </cell>
          <cell r="K290" t="str">
            <v>AUXILIAR DE LABORATORIO</v>
          </cell>
        </row>
        <row r="291">
          <cell r="F291">
            <v>2562010</v>
          </cell>
          <cell r="G291" t="str">
            <v>Jornalero</v>
          </cell>
          <cell r="H291" t="str">
            <v>CASTILLO AYALA</v>
          </cell>
          <cell r="I291" t="str">
            <v>DOMINGO</v>
          </cell>
          <cell r="J291" t="str">
            <v>DOMINGO CASTILLO AYALA</v>
          </cell>
          <cell r="K291" t="str">
            <v>AUXILIAR</v>
          </cell>
        </row>
        <row r="292">
          <cell r="F292">
            <v>2563725</v>
          </cell>
          <cell r="G292" t="str">
            <v>Jornalero</v>
          </cell>
          <cell r="H292" t="str">
            <v>PANIAGUA LOPEZ</v>
          </cell>
          <cell r="I292" t="str">
            <v>BERNARDINO</v>
          </cell>
          <cell r="J292" t="str">
            <v>BERNARDINO PANIAGUA LOPEZ</v>
          </cell>
          <cell r="K292" t="str">
            <v>AUXILIAR DE SERVICIOS</v>
          </cell>
        </row>
        <row r="293">
          <cell r="F293">
            <v>2563738</v>
          </cell>
          <cell r="G293" t="str">
            <v>Jornalero</v>
          </cell>
          <cell r="H293" t="str">
            <v>ORTIZ</v>
          </cell>
          <cell r="I293" t="str">
            <v>LIBRADO</v>
          </cell>
          <cell r="J293" t="str">
            <v>LIBRADO ORTIZ</v>
          </cell>
          <cell r="K293" t="str">
            <v>PERSONAL DE CAMPO</v>
          </cell>
        </row>
        <row r="294">
          <cell r="F294">
            <v>2564908</v>
          </cell>
          <cell r="G294" t="str">
            <v>Permanente</v>
          </cell>
          <cell r="H294" t="str">
            <v>RODRIGUEZ</v>
          </cell>
          <cell r="I294" t="str">
            <v>JORGE</v>
          </cell>
          <cell r="J294" t="str">
            <v>JORGE RODRIGUEZ</v>
          </cell>
          <cell r="K294" t="str">
            <v>SERENO</v>
          </cell>
        </row>
        <row r="295">
          <cell r="F295">
            <v>2570675</v>
          </cell>
          <cell r="G295" t="str">
            <v>Permanente</v>
          </cell>
          <cell r="H295" t="str">
            <v>VILLALBA GIMENEZ</v>
          </cell>
          <cell r="I295" t="str">
            <v>PEDRO</v>
          </cell>
          <cell r="J295" t="str">
            <v>PEDRO VILLALBA GIMENEZ</v>
          </cell>
          <cell r="K295" t="str">
            <v>TECNICO</v>
          </cell>
        </row>
        <row r="296">
          <cell r="F296">
            <v>2570857</v>
          </cell>
          <cell r="G296" t="str">
            <v>Jornalero</v>
          </cell>
          <cell r="H296" t="str">
            <v>PEREIRA</v>
          </cell>
          <cell r="I296" t="str">
            <v>HIGINIO</v>
          </cell>
          <cell r="J296" t="str">
            <v>HIGINIO PEREIRA</v>
          </cell>
          <cell r="K296" t="str">
            <v>AUXILIAR DE SERVICIOS</v>
          </cell>
        </row>
        <row r="297">
          <cell r="F297">
            <v>2596704</v>
          </cell>
          <cell r="G297" t="str">
            <v>Permanente</v>
          </cell>
          <cell r="H297" t="str">
            <v>GOMEZ MOREL</v>
          </cell>
          <cell r="I297" t="str">
            <v>FRANCISCO ALCIBIADES</v>
          </cell>
          <cell r="J297" t="str">
            <v>FRANCISCO ALCIBIADES GOMEZ MOREL</v>
          </cell>
          <cell r="K297" t="str">
            <v>ASISTENTE DE INVESTIGACION</v>
          </cell>
        </row>
        <row r="298">
          <cell r="F298">
            <v>2614584</v>
          </cell>
          <cell r="G298" t="str">
            <v>Permanente</v>
          </cell>
          <cell r="H298" t="str">
            <v>SCHOLZ DRODOWSKI</v>
          </cell>
          <cell r="I298" t="str">
            <v>RUTH FABIOLA</v>
          </cell>
          <cell r="J298" t="str">
            <v>RUTH FABIOLA SCHOLZ DRODOWSKI</v>
          </cell>
          <cell r="K298" t="str">
            <v>BECADO/A</v>
          </cell>
        </row>
        <row r="299">
          <cell r="F299">
            <v>2618973</v>
          </cell>
          <cell r="G299" t="str">
            <v>Permanente</v>
          </cell>
          <cell r="H299" t="str">
            <v>ETCHEVERRY</v>
          </cell>
          <cell r="I299" t="str">
            <v>ALEXANDRO</v>
          </cell>
          <cell r="J299" t="str">
            <v>ALEXANDRO ETCHEVERRY</v>
          </cell>
          <cell r="K299" t="str">
            <v>PERSONAL DE CAMPO</v>
          </cell>
        </row>
        <row r="300">
          <cell r="F300">
            <v>2623153</v>
          </cell>
          <cell r="G300" t="str">
            <v>Permanente</v>
          </cell>
          <cell r="H300" t="str">
            <v>ADORNO SANCHEZ</v>
          </cell>
          <cell r="I300" t="str">
            <v>ARMANDO RAMON</v>
          </cell>
          <cell r="J300" t="str">
            <v>ARMANDO RAMON ADORNO SANCHEZ</v>
          </cell>
          <cell r="K300">
            <v>0</v>
          </cell>
        </row>
        <row r="301">
          <cell r="F301">
            <v>2644931</v>
          </cell>
          <cell r="G301" t="str">
            <v>Permanente</v>
          </cell>
          <cell r="H301" t="str">
            <v>GONZALEZ DE PARRA</v>
          </cell>
          <cell r="I301" t="str">
            <v>SANDRA SOLEDAD</v>
          </cell>
          <cell r="J301" t="str">
            <v>SANDRA SOLEDAD GONZALEZ DE PARRA</v>
          </cell>
          <cell r="K301" t="str">
            <v>ASISTENTE ADMINISTRATIVO</v>
          </cell>
        </row>
        <row r="302">
          <cell r="F302">
            <v>2648615</v>
          </cell>
          <cell r="G302" t="str">
            <v>Honorario Profesional</v>
          </cell>
          <cell r="H302" t="str">
            <v>VARGAS VALLEJOS</v>
          </cell>
          <cell r="I302" t="str">
            <v>ELADIO OMAR</v>
          </cell>
          <cell r="J302" t="str">
            <v>ELADIO OMAR VARGAS VALLEJOS</v>
          </cell>
          <cell r="K302" t="str">
            <v>TECNICO</v>
          </cell>
        </row>
        <row r="303">
          <cell r="F303">
            <v>2650976</v>
          </cell>
          <cell r="G303" t="str">
            <v>Permanente</v>
          </cell>
          <cell r="H303" t="str">
            <v>ORUE ESPINOLA</v>
          </cell>
          <cell r="I303" t="str">
            <v>ARISTIDES</v>
          </cell>
          <cell r="J303" t="str">
            <v>ARISTIDES ORUE ESPINOLA</v>
          </cell>
          <cell r="K303" t="str">
            <v>SERENO</v>
          </cell>
        </row>
        <row r="304">
          <cell r="F304">
            <v>2651034</v>
          </cell>
          <cell r="G304" t="str">
            <v>Permanente</v>
          </cell>
          <cell r="H304" t="str">
            <v>ORUE ESPINOLA</v>
          </cell>
          <cell r="I304" t="str">
            <v>CESAR</v>
          </cell>
          <cell r="J304" t="str">
            <v>CESAR ORUE ESPINOLA</v>
          </cell>
          <cell r="K304" t="str">
            <v>AUXILIAR DE SERVICIOS</v>
          </cell>
        </row>
        <row r="305">
          <cell r="F305">
            <v>2669898</v>
          </cell>
          <cell r="G305" t="str">
            <v>Permanente</v>
          </cell>
          <cell r="H305" t="str">
            <v>BOGARIN MASCAREÑO</v>
          </cell>
          <cell r="I305" t="str">
            <v>JUAN CARLOS</v>
          </cell>
          <cell r="J305" t="str">
            <v>JUAN CARLOS BOGARIN MASCAREÑO</v>
          </cell>
          <cell r="K305" t="str">
            <v>ASISTENTE TECNICO</v>
          </cell>
        </row>
        <row r="306">
          <cell r="F306">
            <v>2673714</v>
          </cell>
          <cell r="G306" t="str">
            <v>Jornalero</v>
          </cell>
          <cell r="H306" t="str">
            <v>OLAZAR BENITEZ</v>
          </cell>
          <cell r="I306" t="str">
            <v>JUAN FRANCISCO</v>
          </cell>
          <cell r="J306" t="str">
            <v>JUAN FRANCISCO OLAZAR BENITEZ</v>
          </cell>
          <cell r="K306" t="str">
            <v>OPERADOR DE MAQUINARIAS</v>
          </cell>
        </row>
        <row r="307">
          <cell r="F307">
            <v>2678120</v>
          </cell>
          <cell r="G307" t="str">
            <v>Jornalero</v>
          </cell>
          <cell r="H307" t="str">
            <v>AQUINO</v>
          </cell>
          <cell r="I307" t="str">
            <v>FATIMA ELIZABECHT</v>
          </cell>
          <cell r="J307" t="str">
            <v>FATIMA ELIZABECHT AQUINO</v>
          </cell>
          <cell r="K307" t="str">
            <v>AUXILIAR DE SERVICIOS</v>
          </cell>
        </row>
        <row r="308">
          <cell r="F308">
            <v>2678198</v>
          </cell>
          <cell r="G308" t="str">
            <v>Jornalero</v>
          </cell>
          <cell r="H308" t="str">
            <v>ZAYAS CANTERO</v>
          </cell>
          <cell r="I308" t="str">
            <v>ARSENIO</v>
          </cell>
          <cell r="J308" t="str">
            <v>ARSENIO ZAYAS CANTERO</v>
          </cell>
          <cell r="K308" t="str">
            <v>SERVICIOS GENERALES</v>
          </cell>
        </row>
        <row r="309">
          <cell r="F309">
            <v>2808999</v>
          </cell>
          <cell r="G309" t="str">
            <v>Permanente</v>
          </cell>
          <cell r="H309" t="str">
            <v>MOSTAFA RECALDE</v>
          </cell>
          <cell r="I309" t="str">
            <v>CESAR AUGUSTO</v>
          </cell>
          <cell r="J309" t="str">
            <v>CESAR AUGUSTO MOSTAFA RECALDE</v>
          </cell>
          <cell r="K309" t="str">
            <v>APOYO TECNICO</v>
          </cell>
        </row>
        <row r="310">
          <cell r="F310">
            <v>2826262</v>
          </cell>
          <cell r="G310" t="str">
            <v>Permanente</v>
          </cell>
          <cell r="H310" t="str">
            <v>FLECHA ESQUIVEL</v>
          </cell>
          <cell r="I310" t="str">
            <v>WALTER JAVIER</v>
          </cell>
          <cell r="J310" t="str">
            <v>WALTER JAVIER FLECHA ESQUIVEL</v>
          </cell>
          <cell r="K310" t="str">
            <v>ASISTENTE ADMINISTRATIVO</v>
          </cell>
        </row>
        <row r="311">
          <cell r="F311">
            <v>2865203</v>
          </cell>
          <cell r="G311" t="str">
            <v>Permanente</v>
          </cell>
          <cell r="H311" t="str">
            <v>CABAÑAS YEGROS</v>
          </cell>
          <cell r="I311" t="str">
            <v>JORGE MARCIAL</v>
          </cell>
          <cell r="J311" t="str">
            <v>JORGE MARCIAL CABAÑAS YEGROS</v>
          </cell>
          <cell r="K311" t="str">
            <v>JEFE INTERINO DE PROGRAMA</v>
          </cell>
        </row>
        <row r="312">
          <cell r="F312">
            <v>2880709</v>
          </cell>
          <cell r="G312" t="str">
            <v>Permanente</v>
          </cell>
          <cell r="H312" t="str">
            <v>GIMENEZ PIZZURNO</v>
          </cell>
          <cell r="I312" t="str">
            <v>ARIEL FABIAN</v>
          </cell>
          <cell r="J312" t="str">
            <v>ARIEL FABIAN GIMENEZ PIZZURNO</v>
          </cell>
          <cell r="K312" t="str">
            <v>ENCARGADO ADMINIST. Y DEL SIRH</v>
          </cell>
        </row>
        <row r="313">
          <cell r="F313">
            <v>2903139</v>
          </cell>
          <cell r="G313" t="str">
            <v>Comisionado al IPTA</v>
          </cell>
          <cell r="H313" t="str">
            <v>SOSA SAUCEDO</v>
          </cell>
          <cell r="I313" t="str">
            <v>CARLOS MILCIADES</v>
          </cell>
          <cell r="J313" t="str">
            <v>CARLOS MILCIADES SOSA SAUCEDO</v>
          </cell>
          <cell r="K313" t="str">
            <v>SEGURIDAD</v>
          </cell>
        </row>
        <row r="314">
          <cell r="F314">
            <v>2919027</v>
          </cell>
          <cell r="G314" t="str">
            <v>Jornalero</v>
          </cell>
          <cell r="H314" t="str">
            <v>MIERES ROLON</v>
          </cell>
          <cell r="I314" t="str">
            <v>JUAN AGUSTIN</v>
          </cell>
          <cell r="J314" t="str">
            <v>JUAN AGUSTIN MIERES ROLON</v>
          </cell>
          <cell r="K314" t="str">
            <v>PERSONAL DE CAMPO</v>
          </cell>
        </row>
        <row r="315">
          <cell r="F315">
            <v>2925344</v>
          </cell>
          <cell r="G315" t="str">
            <v>Comisionado al IPTA</v>
          </cell>
          <cell r="H315" t="str">
            <v>PEDROZO SERVIAN</v>
          </cell>
          <cell r="I315" t="str">
            <v>LIZ NOELIA</v>
          </cell>
          <cell r="J315" t="str">
            <v>LIZ NOELIA PEDROZO SERVIAN</v>
          </cell>
          <cell r="K315" t="str">
            <v>TECNICA</v>
          </cell>
        </row>
        <row r="316">
          <cell r="F316">
            <v>2935118</v>
          </cell>
          <cell r="G316" t="str">
            <v>Jornalero</v>
          </cell>
          <cell r="H316" t="str">
            <v>GONZALEZ ROJAS</v>
          </cell>
          <cell r="I316" t="str">
            <v>LUIS MARIA</v>
          </cell>
          <cell r="J316" t="str">
            <v>LUIS MARIA GONZALEZ ROJAS</v>
          </cell>
          <cell r="K316" t="str">
            <v>PERSONAL DE CAMPO</v>
          </cell>
        </row>
        <row r="317">
          <cell r="F317">
            <v>2937263</v>
          </cell>
          <cell r="G317" t="str">
            <v>Permanente</v>
          </cell>
          <cell r="H317" t="str">
            <v>PERALTA CABAÑAS</v>
          </cell>
          <cell r="I317" t="str">
            <v>EMIGDIO</v>
          </cell>
          <cell r="J317" t="str">
            <v>EMIGDIO PERALTA CABAÑAS</v>
          </cell>
          <cell r="K317" t="str">
            <v>PERSONAL DE CAMPO</v>
          </cell>
        </row>
        <row r="318">
          <cell r="F318">
            <v>2938064</v>
          </cell>
          <cell r="G318" t="str">
            <v>Jornalero</v>
          </cell>
          <cell r="H318" t="str">
            <v>BAZAN ECHAGUE</v>
          </cell>
          <cell r="I318" t="str">
            <v>SOTERO</v>
          </cell>
          <cell r="J318" t="str">
            <v>SOTERO BAZAN ECHAGUE</v>
          </cell>
          <cell r="K318" t="str">
            <v>SERENO</v>
          </cell>
        </row>
        <row r="319">
          <cell r="F319">
            <v>2972854</v>
          </cell>
          <cell r="G319" t="str">
            <v>Jornalero</v>
          </cell>
          <cell r="H319" t="str">
            <v>PEDROZO GIMENEZ</v>
          </cell>
          <cell r="I319" t="str">
            <v>EGIDIO</v>
          </cell>
          <cell r="J319" t="str">
            <v>EGIDIO PEDROZO GIMENEZ</v>
          </cell>
          <cell r="K319" t="str">
            <v>AUXILIAR DE SERVICIOS</v>
          </cell>
        </row>
        <row r="320">
          <cell r="F320">
            <v>2975732</v>
          </cell>
          <cell r="G320" t="str">
            <v>Permanente</v>
          </cell>
          <cell r="H320" t="str">
            <v>PLANAS MENDEZ</v>
          </cell>
          <cell r="I320" t="str">
            <v>SASHA ANDREA</v>
          </cell>
          <cell r="J320" t="str">
            <v>SASHA ANDREA PLANAS MENDEZ</v>
          </cell>
          <cell r="K320" t="str">
            <v>COORDINADORA</v>
          </cell>
        </row>
        <row r="321">
          <cell r="F321">
            <v>2975806</v>
          </cell>
          <cell r="G321" t="str">
            <v>Permanente</v>
          </cell>
          <cell r="H321" t="str">
            <v>VILLALBA</v>
          </cell>
          <cell r="I321" t="str">
            <v>AMADO</v>
          </cell>
          <cell r="J321" t="str">
            <v>AMADO VILLALBA</v>
          </cell>
          <cell r="K321" t="str">
            <v>ASISTENTE TECNICO</v>
          </cell>
        </row>
        <row r="322">
          <cell r="F322">
            <v>3003573</v>
          </cell>
          <cell r="G322" t="str">
            <v>Personal Tecnico</v>
          </cell>
          <cell r="H322" t="str">
            <v>VELAZQUEZ ZARZA</v>
          </cell>
          <cell r="I322" t="str">
            <v>DIEGO ARMANDO</v>
          </cell>
          <cell r="J322" t="str">
            <v>DIEGO ARMANDO VELAZQUEZ ZARZA</v>
          </cell>
          <cell r="K322" t="str">
            <v>ASISTENTE</v>
          </cell>
        </row>
        <row r="323">
          <cell r="F323">
            <v>3021215</v>
          </cell>
          <cell r="G323" t="str">
            <v>Permanente</v>
          </cell>
          <cell r="H323" t="str">
            <v>BOBADILLA GIMENEZ</v>
          </cell>
          <cell r="I323" t="str">
            <v>NATHALIA SARAHI</v>
          </cell>
          <cell r="J323" t="str">
            <v>NATHALIA SARAHI BOBADILLA GIMENEZ</v>
          </cell>
          <cell r="K323" t="str">
            <v>PROFESIONAL TECNICO</v>
          </cell>
        </row>
        <row r="324">
          <cell r="F324">
            <v>3021263</v>
          </cell>
          <cell r="G324" t="str">
            <v>Permanente</v>
          </cell>
          <cell r="H324" t="str">
            <v>VERDUN MOREL</v>
          </cell>
          <cell r="I324" t="str">
            <v>ADALBERTO</v>
          </cell>
          <cell r="J324" t="str">
            <v>ADALBERTO VERDUN MOREL</v>
          </cell>
          <cell r="K324" t="str">
            <v>JEFE INTERINO DE DEPARTAMENTO</v>
          </cell>
        </row>
        <row r="325">
          <cell r="F325">
            <v>3027169</v>
          </cell>
          <cell r="G325" t="str">
            <v>Permanente</v>
          </cell>
          <cell r="H325" t="str">
            <v>CARRILLO GAYOSO</v>
          </cell>
          <cell r="I325" t="str">
            <v>HUGO HERNAN</v>
          </cell>
          <cell r="J325" t="str">
            <v>HUGO HERNAN CARRILLO GAYOSO</v>
          </cell>
          <cell r="K325" t="str">
            <v>DIRECTOR</v>
          </cell>
        </row>
        <row r="326">
          <cell r="F326">
            <v>3170466</v>
          </cell>
          <cell r="G326" t="str">
            <v>Permanente</v>
          </cell>
          <cell r="H326" t="str">
            <v>NUÑEZ COLMAN</v>
          </cell>
          <cell r="I326" t="str">
            <v>FRANCISCO RAUL</v>
          </cell>
          <cell r="J326" t="str">
            <v>FRANCISCO RAUL NUÑEZ COLMAN</v>
          </cell>
          <cell r="K326" t="str">
            <v>JEFE INTERINO DE DEPARTAMENTO</v>
          </cell>
        </row>
        <row r="327">
          <cell r="F327">
            <v>3174065</v>
          </cell>
          <cell r="G327" t="str">
            <v>Permanente</v>
          </cell>
          <cell r="H327" t="str">
            <v>PAREDES ROBLES</v>
          </cell>
          <cell r="I327" t="str">
            <v>ANITA</v>
          </cell>
          <cell r="J327" t="str">
            <v>ANITA PAREDES ROBLES</v>
          </cell>
          <cell r="K327" t="str">
            <v>ASISTENTE ADMINISTRATIVO</v>
          </cell>
        </row>
        <row r="328">
          <cell r="F328">
            <v>3177853</v>
          </cell>
          <cell r="G328" t="str">
            <v>Honorario Profesional</v>
          </cell>
          <cell r="H328" t="str">
            <v>QUIÑONEZ</v>
          </cell>
          <cell r="I328" t="str">
            <v>TERESA NOEMI</v>
          </cell>
          <cell r="J328" t="str">
            <v>TERESA NOEMI QUIÑONEZ</v>
          </cell>
          <cell r="K328" t="str">
            <v>ASISTENTE DE TALENTO HUMANO</v>
          </cell>
        </row>
        <row r="329">
          <cell r="F329">
            <v>3181747</v>
          </cell>
          <cell r="G329" t="str">
            <v>Permanente</v>
          </cell>
          <cell r="H329" t="str">
            <v>PEREIRA ALONSO</v>
          </cell>
          <cell r="I329" t="str">
            <v>FAVIO ARIEL</v>
          </cell>
          <cell r="J329" t="str">
            <v>FAVIO ARIEL PEREIRA ALONSO</v>
          </cell>
          <cell r="K329" t="str">
            <v>RESPONSABLE SIRH Y NEXO ADMINISTRATIVO</v>
          </cell>
        </row>
        <row r="330">
          <cell r="F330">
            <v>3198603</v>
          </cell>
          <cell r="G330" t="str">
            <v>Permanente</v>
          </cell>
          <cell r="H330" t="str">
            <v>AMARILLA MEZA</v>
          </cell>
          <cell r="I330" t="str">
            <v>YAZMINE SUSANA</v>
          </cell>
          <cell r="J330" t="str">
            <v>YAZMINE SUSANA AMARILLA MEZA</v>
          </cell>
          <cell r="K330" t="str">
            <v>TECNICA</v>
          </cell>
        </row>
        <row r="331">
          <cell r="F331">
            <v>3203610</v>
          </cell>
          <cell r="G331" t="str">
            <v>Honorario Profesional</v>
          </cell>
          <cell r="H331" t="str">
            <v>CENTURION DE FRETES</v>
          </cell>
          <cell r="I331" t="str">
            <v>SARA ANAHI</v>
          </cell>
          <cell r="J331" t="str">
            <v>SARA ANAHI CENTURION DE FRETES</v>
          </cell>
          <cell r="K331" t="str">
            <v>PROFESIONAL TECNICO</v>
          </cell>
        </row>
        <row r="332">
          <cell r="F332">
            <v>3209591</v>
          </cell>
          <cell r="G332" t="str">
            <v>Permanente</v>
          </cell>
          <cell r="H332" t="str">
            <v>CHAPARRO SALINAS</v>
          </cell>
          <cell r="I332" t="str">
            <v>RAMON ALCIDES</v>
          </cell>
          <cell r="J332" t="str">
            <v>RAMON ALCIDES CHAPARRO SALINAS</v>
          </cell>
          <cell r="K332" t="str">
            <v>PERSONAL DE CAMPO</v>
          </cell>
        </row>
        <row r="333">
          <cell r="F333">
            <v>3218548</v>
          </cell>
          <cell r="G333" t="str">
            <v>Permanente</v>
          </cell>
          <cell r="H333" t="str">
            <v>CUEVAS BURGOS</v>
          </cell>
          <cell r="I333" t="str">
            <v>HUGO ANTONIO</v>
          </cell>
          <cell r="J333" t="str">
            <v>HUGO ANTONIO CUEVAS BURGOS</v>
          </cell>
          <cell r="K333">
            <v>0</v>
          </cell>
        </row>
        <row r="334">
          <cell r="F334">
            <v>3218554</v>
          </cell>
          <cell r="G334" t="str">
            <v>Permanente</v>
          </cell>
          <cell r="H334" t="str">
            <v>VAZQUEZ VALDEZ</v>
          </cell>
          <cell r="I334" t="str">
            <v>RODRIGO</v>
          </cell>
          <cell r="J334" t="str">
            <v>RODRIGO VAZQUEZ VALDEZ</v>
          </cell>
          <cell r="K334" t="str">
            <v>TECNICO</v>
          </cell>
        </row>
        <row r="335">
          <cell r="F335">
            <v>3218967</v>
          </cell>
          <cell r="G335" t="str">
            <v>Permanente</v>
          </cell>
          <cell r="H335" t="str">
            <v>MARTINEZ VELAZQUEZ</v>
          </cell>
          <cell r="I335" t="str">
            <v>CARMIÑA MARIA DEL ROCIO</v>
          </cell>
          <cell r="J335" t="str">
            <v>CARMIÑA MARIA DEL ROCIO MARTINEZ VELAZQUEZ</v>
          </cell>
          <cell r="K335" t="str">
            <v>DIRECTOR/A</v>
          </cell>
        </row>
        <row r="336">
          <cell r="F336">
            <v>3226897</v>
          </cell>
          <cell r="G336" t="str">
            <v>Permanente</v>
          </cell>
          <cell r="H336" t="str">
            <v>HERMOSILLA ALMIRON</v>
          </cell>
          <cell r="I336" t="str">
            <v>WILMA ESTELA</v>
          </cell>
          <cell r="J336" t="str">
            <v>WILMA ESTELA HERMOSILLA ALMIRON</v>
          </cell>
          <cell r="K336" t="str">
            <v>JEFE INTERINO DE DEPARTAMENTO</v>
          </cell>
        </row>
        <row r="337">
          <cell r="F337">
            <v>3251565</v>
          </cell>
          <cell r="G337" t="str">
            <v>Permanente</v>
          </cell>
          <cell r="H337" t="str">
            <v>CABRERA GONZALEZ</v>
          </cell>
          <cell r="I337" t="str">
            <v>CARMELO</v>
          </cell>
          <cell r="J337" t="str">
            <v>CARMELO CABRERA GONZALEZ</v>
          </cell>
          <cell r="K337" t="str">
            <v>MECANICO DE TALLER</v>
          </cell>
        </row>
        <row r="338">
          <cell r="F338">
            <v>3257396</v>
          </cell>
          <cell r="G338" t="str">
            <v>Jornalero</v>
          </cell>
          <cell r="H338" t="str">
            <v>ZARATE ESPINOLA</v>
          </cell>
          <cell r="I338" t="str">
            <v>ENRIQUE</v>
          </cell>
          <cell r="J338" t="str">
            <v>ENRIQUE ZARATE ESPINOLA</v>
          </cell>
          <cell r="K338" t="str">
            <v>SERENO</v>
          </cell>
        </row>
        <row r="339">
          <cell r="F339">
            <v>3271895</v>
          </cell>
          <cell r="G339" t="str">
            <v>Permanente</v>
          </cell>
          <cell r="H339" t="str">
            <v>MOREL MONGES</v>
          </cell>
          <cell r="I339" t="str">
            <v>JUAN ALBERTO</v>
          </cell>
          <cell r="J339" t="str">
            <v>JUAN ALBERTO MOREL MONGES</v>
          </cell>
          <cell r="K339" t="str">
            <v>TECNICO</v>
          </cell>
        </row>
        <row r="340">
          <cell r="F340">
            <v>3294522</v>
          </cell>
          <cell r="G340" t="str">
            <v>Jornalero</v>
          </cell>
          <cell r="H340" t="str">
            <v>LOPEZ</v>
          </cell>
          <cell r="I340" t="str">
            <v>CIPRIANO</v>
          </cell>
          <cell r="J340" t="str">
            <v>CIPRIANO LOPEZ</v>
          </cell>
          <cell r="K340" t="str">
            <v>SERENO</v>
          </cell>
        </row>
        <row r="341">
          <cell r="F341">
            <v>3297755</v>
          </cell>
          <cell r="G341" t="str">
            <v>Honorario Profesional</v>
          </cell>
          <cell r="H341" t="str">
            <v>ACEVEDO RUIZ</v>
          </cell>
          <cell r="I341" t="str">
            <v>NANCY BEATRIZ</v>
          </cell>
          <cell r="J341" t="str">
            <v>NANCY BEATRIZ ACEVEDO RUIZ</v>
          </cell>
          <cell r="K341" t="str">
            <v>PROFESIONAL TECNICO</v>
          </cell>
        </row>
        <row r="342">
          <cell r="F342">
            <v>3312872</v>
          </cell>
          <cell r="G342" t="str">
            <v>Jornalero</v>
          </cell>
          <cell r="H342" t="str">
            <v>FIGUEREDO FRANCO</v>
          </cell>
          <cell r="I342" t="str">
            <v>MIGUEL ALCIDES</v>
          </cell>
          <cell r="J342" t="str">
            <v>MIGUEL ALCIDES FIGUEREDO FRANCO</v>
          </cell>
          <cell r="K342" t="str">
            <v>SERENO</v>
          </cell>
        </row>
        <row r="343">
          <cell r="F343">
            <v>3313392</v>
          </cell>
          <cell r="G343" t="str">
            <v>Jornalero</v>
          </cell>
          <cell r="H343" t="str">
            <v>DAVALOS ENCINA</v>
          </cell>
          <cell r="I343" t="str">
            <v>DIONICIO</v>
          </cell>
          <cell r="J343" t="str">
            <v>DIONICIO DAVALOS ENCINA</v>
          </cell>
          <cell r="K343" t="str">
            <v>PERSONAL DE CAMPO</v>
          </cell>
        </row>
        <row r="344">
          <cell r="F344">
            <v>3334478</v>
          </cell>
          <cell r="G344" t="str">
            <v>Jornalero</v>
          </cell>
          <cell r="H344" t="str">
            <v>ARMANDO</v>
          </cell>
          <cell r="I344" t="str">
            <v>JULIA</v>
          </cell>
          <cell r="J344" t="str">
            <v>JULIA ARMANDO</v>
          </cell>
          <cell r="K344" t="str">
            <v>LIMPIADOR/A</v>
          </cell>
        </row>
        <row r="345">
          <cell r="F345">
            <v>3342318</v>
          </cell>
          <cell r="G345" t="str">
            <v>Permanente</v>
          </cell>
          <cell r="H345" t="str">
            <v>CARDOZO CARBALLO</v>
          </cell>
          <cell r="I345" t="str">
            <v>COSME DAMIAN</v>
          </cell>
          <cell r="J345" t="str">
            <v>COSME DAMIAN CARDOZO CARBALLO</v>
          </cell>
          <cell r="K345" t="str">
            <v>ENCARGADO</v>
          </cell>
        </row>
        <row r="346">
          <cell r="F346">
            <v>3342621</v>
          </cell>
          <cell r="G346" t="str">
            <v>Permanente</v>
          </cell>
          <cell r="H346" t="str">
            <v>CABRERA AQUINO</v>
          </cell>
          <cell r="I346" t="str">
            <v>MARIA DE LOURDE</v>
          </cell>
          <cell r="J346" t="str">
            <v>MARIA DE LOURDE CABRERA AQUINO</v>
          </cell>
          <cell r="K346" t="str">
            <v>JEFE DE CAMPO</v>
          </cell>
        </row>
        <row r="347">
          <cell r="F347">
            <v>3380252</v>
          </cell>
          <cell r="G347" t="str">
            <v>Permanente</v>
          </cell>
          <cell r="H347" t="str">
            <v>ROJAS OZUNA</v>
          </cell>
          <cell r="I347" t="str">
            <v>ALFREDO  JESUS</v>
          </cell>
          <cell r="J347" t="str">
            <v>ALFREDO  JESUS ROJAS OZUNA</v>
          </cell>
          <cell r="K347" t="str">
            <v>COORDINADOR</v>
          </cell>
        </row>
        <row r="348">
          <cell r="F348">
            <v>3387574</v>
          </cell>
          <cell r="G348" t="str">
            <v>Permanente</v>
          </cell>
          <cell r="H348" t="str">
            <v>ALONSO ARGUELLO</v>
          </cell>
          <cell r="I348" t="str">
            <v>GUSTAVO DAVID</v>
          </cell>
          <cell r="J348" t="str">
            <v>GUSTAVO DAVID ALONSO ARGUELLO</v>
          </cell>
          <cell r="K348" t="str">
            <v>JEFE INTERINO DE DEPARTAMENTO</v>
          </cell>
        </row>
        <row r="349">
          <cell r="F349">
            <v>3388501</v>
          </cell>
          <cell r="G349" t="str">
            <v>Permanente</v>
          </cell>
          <cell r="H349" t="str">
            <v>MORENO AGUERO</v>
          </cell>
          <cell r="I349" t="str">
            <v>VICTOR TOMAS</v>
          </cell>
          <cell r="J349" t="str">
            <v>VICTOR TOMAS MORENO AGUERO</v>
          </cell>
          <cell r="K349" t="str">
            <v>COORDINADOR ADMINISTRATIVO</v>
          </cell>
        </row>
        <row r="350">
          <cell r="F350">
            <v>3390880</v>
          </cell>
          <cell r="G350" t="str">
            <v>Permanente</v>
          </cell>
          <cell r="H350" t="str">
            <v>LOPEZ DUARTE</v>
          </cell>
          <cell r="I350" t="str">
            <v>CRISTALINA CELESTE</v>
          </cell>
          <cell r="J350" t="str">
            <v>CRISTALINA CELESTE LOPEZ DUARTE</v>
          </cell>
          <cell r="K350" t="str">
            <v>JEFE INTERINO DE DEPARTAMENTO</v>
          </cell>
        </row>
        <row r="351">
          <cell r="F351">
            <v>3395296</v>
          </cell>
          <cell r="G351" t="str">
            <v>Permanente</v>
          </cell>
          <cell r="H351" t="str">
            <v>BENITEZ PIRELLI</v>
          </cell>
          <cell r="I351" t="str">
            <v>MARLENE NOEMI</v>
          </cell>
          <cell r="J351" t="str">
            <v>MARLENE NOEMI BENITEZ PIRELLI</v>
          </cell>
          <cell r="K351" t="str">
            <v>JEFE INTERINO</v>
          </cell>
        </row>
        <row r="352">
          <cell r="F352">
            <v>3399997</v>
          </cell>
          <cell r="G352" t="str">
            <v>Honorario Profesional</v>
          </cell>
          <cell r="H352" t="str">
            <v>BAEZ VERDUN</v>
          </cell>
          <cell r="I352" t="str">
            <v>MARCELO RAMON</v>
          </cell>
          <cell r="J352" t="str">
            <v>MARCELO RAMON BAEZ VERDUN</v>
          </cell>
          <cell r="K352" t="str">
            <v>ENCARGADO</v>
          </cell>
        </row>
        <row r="353">
          <cell r="F353">
            <v>3404261</v>
          </cell>
          <cell r="G353" t="str">
            <v>Jornalero</v>
          </cell>
          <cell r="H353" t="str">
            <v>NARVAEZ MOSQUEDA</v>
          </cell>
          <cell r="I353" t="str">
            <v>CRISTHIAN RAÚL</v>
          </cell>
          <cell r="J353" t="str">
            <v>CRISTHIAN RAÚL NARVAEZ MOSQUEDA</v>
          </cell>
          <cell r="K353" t="str">
            <v>AUXILIAR DE SERVICIOS</v>
          </cell>
        </row>
        <row r="354">
          <cell r="F354">
            <v>3405850</v>
          </cell>
          <cell r="G354" t="str">
            <v>Permanente</v>
          </cell>
          <cell r="H354" t="str">
            <v>MARTINEZ TORRES</v>
          </cell>
          <cell r="I354" t="str">
            <v>LIZ MARIEL</v>
          </cell>
          <cell r="J354" t="str">
            <v>LIZ MARIEL MARTINEZ TORRES</v>
          </cell>
          <cell r="K354" t="str">
            <v>ASISTENTE ADMINISTRATIVO</v>
          </cell>
        </row>
        <row r="355">
          <cell r="F355">
            <v>3421445</v>
          </cell>
          <cell r="G355" t="str">
            <v>Permanente</v>
          </cell>
          <cell r="H355" t="str">
            <v>ARCE CARDOZO</v>
          </cell>
          <cell r="I355" t="str">
            <v>OSMAR RICARDO</v>
          </cell>
          <cell r="J355" t="str">
            <v>OSMAR RICARDO ARCE CARDOZO</v>
          </cell>
          <cell r="K355" t="str">
            <v>JEFE DE CAMPO</v>
          </cell>
        </row>
        <row r="356">
          <cell r="F356">
            <v>3423645</v>
          </cell>
          <cell r="G356" t="str">
            <v>Permanente</v>
          </cell>
          <cell r="H356" t="str">
            <v>CACERES ROMERO</v>
          </cell>
          <cell r="I356" t="str">
            <v>LOURDES CAROLINA</v>
          </cell>
          <cell r="J356" t="str">
            <v>LOURDES CAROLINA CACERES ROMERO</v>
          </cell>
          <cell r="K356" t="str">
            <v>ASISTENTE</v>
          </cell>
        </row>
        <row r="357">
          <cell r="F357">
            <v>3437759</v>
          </cell>
          <cell r="G357" t="str">
            <v>Permanente</v>
          </cell>
          <cell r="H357" t="str">
            <v>FATECHA ROA</v>
          </cell>
          <cell r="I357" t="str">
            <v>MARIA HELEN</v>
          </cell>
          <cell r="J357" t="str">
            <v>MARIA HELEN FATECHA ROA</v>
          </cell>
          <cell r="K357" t="str">
            <v>INVESTIGADOR</v>
          </cell>
        </row>
        <row r="358">
          <cell r="F358">
            <v>3440102</v>
          </cell>
          <cell r="G358" t="str">
            <v>Honorario Profesional</v>
          </cell>
          <cell r="H358" t="str">
            <v>PEDROZO FRANCO</v>
          </cell>
          <cell r="I358" t="str">
            <v>OLGA</v>
          </cell>
          <cell r="J358" t="str">
            <v>OLGA PEDROZO FRANCO</v>
          </cell>
          <cell r="K358" t="str">
            <v>ASISTENTE</v>
          </cell>
        </row>
        <row r="359">
          <cell r="F359">
            <v>3444277</v>
          </cell>
          <cell r="G359" t="str">
            <v>Comisionado al IPTA</v>
          </cell>
          <cell r="H359" t="str">
            <v>CHAVEZ ALCARAZ</v>
          </cell>
          <cell r="I359" t="str">
            <v>ELADIO</v>
          </cell>
          <cell r="J359" t="str">
            <v>ELADIO CHAVEZ ALCARAZ</v>
          </cell>
          <cell r="K359" t="str">
            <v>SEGURIDAD</v>
          </cell>
        </row>
        <row r="360">
          <cell r="F360">
            <v>3451715</v>
          </cell>
          <cell r="G360" t="str">
            <v>Permanente</v>
          </cell>
          <cell r="H360" t="str">
            <v>GALVAN DIEZ PEREZ</v>
          </cell>
          <cell r="I360" t="str">
            <v>LUIS ENRIQUE</v>
          </cell>
          <cell r="J360" t="str">
            <v>LUIS ENRIQUE GALVAN DIEZ PEREZ</v>
          </cell>
          <cell r="K360" t="str">
            <v>ASISTENTE ADMINISTRATIVO</v>
          </cell>
        </row>
        <row r="361">
          <cell r="F361">
            <v>3453802</v>
          </cell>
          <cell r="G361" t="str">
            <v>Permanente</v>
          </cell>
          <cell r="H361" t="str">
            <v>CORONEL</v>
          </cell>
          <cell r="I361" t="str">
            <v>NESTOR</v>
          </cell>
          <cell r="J361" t="str">
            <v>NESTOR CORONEL</v>
          </cell>
          <cell r="K361" t="str">
            <v>AUXILIAR DE SERVICIOS</v>
          </cell>
        </row>
        <row r="362">
          <cell r="F362">
            <v>3458253</v>
          </cell>
          <cell r="G362" t="str">
            <v>Honorario Profesional</v>
          </cell>
          <cell r="H362" t="str">
            <v>MEZA GALEANO</v>
          </cell>
          <cell r="I362" t="str">
            <v>MIRIAN ELIZABETH</v>
          </cell>
          <cell r="J362" t="str">
            <v>MIRIAN ELIZABETH MEZA GALEANO</v>
          </cell>
          <cell r="K362" t="str">
            <v>ENC.PERCEPTORÍA, RENDICION DE COMBUSTIBLE Y VIATICOS</v>
          </cell>
        </row>
        <row r="363">
          <cell r="F363">
            <v>3478409</v>
          </cell>
          <cell r="G363" t="str">
            <v>Comisionado al IPTA</v>
          </cell>
          <cell r="H363" t="str">
            <v>GONZALEZ NUÑEZ</v>
          </cell>
          <cell r="I363" t="str">
            <v>LUIS GILBERTO</v>
          </cell>
          <cell r="J363" t="str">
            <v>LUIS GILBERTO GONZALEZ NUÑEZ</v>
          </cell>
          <cell r="K363" t="str">
            <v>SEGURIDAD</v>
          </cell>
        </row>
        <row r="364">
          <cell r="F364">
            <v>3492780</v>
          </cell>
          <cell r="G364" t="str">
            <v>Permanente</v>
          </cell>
          <cell r="H364" t="str">
            <v>CANTERO ARZAMENDIA</v>
          </cell>
          <cell r="I364" t="str">
            <v>FEDERICO ALBERTO</v>
          </cell>
          <cell r="J364" t="str">
            <v>FEDERICO ALBERTO CANTERO ARZAMENDIA</v>
          </cell>
          <cell r="K364" t="str">
            <v>RESPONSABLE</v>
          </cell>
        </row>
        <row r="365">
          <cell r="F365">
            <v>3493254</v>
          </cell>
          <cell r="G365" t="str">
            <v>Jornalero</v>
          </cell>
          <cell r="H365" t="str">
            <v>PEDROZO FRANCO</v>
          </cell>
          <cell r="I365" t="str">
            <v>ARNULFO</v>
          </cell>
          <cell r="J365" t="str">
            <v>ARNULFO PEDROZO FRANCO</v>
          </cell>
          <cell r="K365" t="str">
            <v>AUXILIAR DE SERVICIOS</v>
          </cell>
        </row>
        <row r="366">
          <cell r="F366">
            <v>3505694</v>
          </cell>
          <cell r="G366" t="str">
            <v>Permanente</v>
          </cell>
          <cell r="H366" t="str">
            <v>FERREIRA GONZALEZ</v>
          </cell>
          <cell r="I366" t="str">
            <v>CRISTHIAN VICENTE</v>
          </cell>
          <cell r="J366" t="str">
            <v>CRISTHIAN VICENTE FERREIRA GONZALEZ</v>
          </cell>
          <cell r="K366" t="str">
            <v>JEFE DE CAMPO</v>
          </cell>
        </row>
        <row r="367">
          <cell r="F367">
            <v>3522666</v>
          </cell>
          <cell r="G367" t="str">
            <v>Jornalero</v>
          </cell>
          <cell r="H367" t="str">
            <v>GONZALEZ</v>
          </cell>
          <cell r="I367" t="str">
            <v>CRISTHIAN ALEJANDRO</v>
          </cell>
          <cell r="J367" t="str">
            <v>CRISTHIAN ALEJANDRO GONZALEZ</v>
          </cell>
          <cell r="K367" t="str">
            <v>PERSONAL DE CAMPO</v>
          </cell>
        </row>
        <row r="368">
          <cell r="F368">
            <v>3544798</v>
          </cell>
          <cell r="G368" t="str">
            <v>Comisionado al IPTA</v>
          </cell>
          <cell r="H368" t="str">
            <v>PONCE AYALA</v>
          </cell>
          <cell r="I368" t="str">
            <v>ANIBAL</v>
          </cell>
          <cell r="J368" t="str">
            <v>ANIBAL PONCE AYALA</v>
          </cell>
          <cell r="K368" t="str">
            <v>SEGURIDAD</v>
          </cell>
        </row>
        <row r="369">
          <cell r="F369">
            <v>3546507</v>
          </cell>
          <cell r="G369" t="str">
            <v>Permanente</v>
          </cell>
          <cell r="H369" t="str">
            <v>ARRUA SOSTOA</v>
          </cell>
          <cell r="I369" t="str">
            <v>FULGENCIO RAMON</v>
          </cell>
          <cell r="J369" t="str">
            <v>FULGENCIO RAMON ARRUA SOSTOA</v>
          </cell>
          <cell r="K369">
            <v>0</v>
          </cell>
        </row>
        <row r="370">
          <cell r="F370">
            <v>3554539</v>
          </cell>
          <cell r="G370" t="str">
            <v>Jornalero</v>
          </cell>
          <cell r="H370" t="str">
            <v>RIOS</v>
          </cell>
          <cell r="I370" t="str">
            <v>DERLIS JULIAN</v>
          </cell>
          <cell r="J370" t="str">
            <v>DERLIS JULIAN RIOS</v>
          </cell>
          <cell r="K370" t="str">
            <v>CHOFER</v>
          </cell>
        </row>
        <row r="371">
          <cell r="F371">
            <v>3557745</v>
          </cell>
          <cell r="G371" t="str">
            <v>Jornalero</v>
          </cell>
          <cell r="H371" t="str">
            <v>TOLEDO GÓMEZ</v>
          </cell>
          <cell r="I371" t="str">
            <v>RAMÓN MARCELINO</v>
          </cell>
          <cell r="J371" t="str">
            <v>RAMÓN MARCELINO TOLEDO GÓMEZ</v>
          </cell>
          <cell r="K371" t="str">
            <v>PERSONAL DE CAMPO</v>
          </cell>
        </row>
        <row r="372">
          <cell r="F372">
            <v>3558977</v>
          </cell>
          <cell r="G372" t="str">
            <v>Jornalero</v>
          </cell>
          <cell r="H372" t="str">
            <v>VARGAS</v>
          </cell>
          <cell r="I372" t="str">
            <v>HUGO CESAR</v>
          </cell>
          <cell r="J372" t="str">
            <v>HUGO CESAR VARGAS</v>
          </cell>
          <cell r="K372" t="str">
            <v>AUXILIAR DE SERVICIOS</v>
          </cell>
        </row>
        <row r="373">
          <cell r="F373">
            <v>3563360</v>
          </cell>
          <cell r="G373" t="str">
            <v>Permanente</v>
          </cell>
          <cell r="H373" t="str">
            <v>BENITEZ ALVAREZ</v>
          </cell>
          <cell r="I373" t="str">
            <v>FABIAN MISAEL</v>
          </cell>
          <cell r="J373" t="str">
            <v>FABIAN MISAEL BENITEZ ALVAREZ</v>
          </cell>
          <cell r="K373" t="str">
            <v>TECNICO</v>
          </cell>
        </row>
        <row r="374">
          <cell r="F374">
            <v>3567819</v>
          </cell>
          <cell r="G374" t="str">
            <v>Jornalero</v>
          </cell>
          <cell r="H374" t="str">
            <v>ZARZA GONZALEZ</v>
          </cell>
          <cell r="I374" t="str">
            <v>VIDAL</v>
          </cell>
          <cell r="J374" t="str">
            <v>VIDAL ZARZA GONZALEZ</v>
          </cell>
          <cell r="K374" t="str">
            <v>PERSONAL DE CAMPO</v>
          </cell>
        </row>
        <row r="375">
          <cell r="F375">
            <v>3576068</v>
          </cell>
          <cell r="G375" t="str">
            <v>Comisionado al IPTA</v>
          </cell>
          <cell r="H375" t="str">
            <v>NOGUEZ CHAMAS</v>
          </cell>
          <cell r="I375" t="str">
            <v>NADIA NAIME</v>
          </cell>
          <cell r="J375" t="str">
            <v>NADIA NAIME NOGUEZ CHAMAS</v>
          </cell>
          <cell r="K375" t="str">
            <v>DIRECTOR/A  ADMINSTRATIVA</v>
          </cell>
        </row>
        <row r="376">
          <cell r="F376">
            <v>3576132</v>
          </cell>
          <cell r="G376" t="str">
            <v>Permanente</v>
          </cell>
          <cell r="H376" t="str">
            <v>FERREIRA ROLON</v>
          </cell>
          <cell r="I376" t="str">
            <v>LILIANA ELIZABETH</v>
          </cell>
          <cell r="J376" t="str">
            <v>LILIANA ELIZABETH FERREIRA ROLON</v>
          </cell>
          <cell r="K376">
            <v>0</v>
          </cell>
        </row>
        <row r="377">
          <cell r="F377">
            <v>3599731</v>
          </cell>
          <cell r="G377" t="str">
            <v>Permanente</v>
          </cell>
          <cell r="H377" t="str">
            <v>RONZEWSKI FARIÑA</v>
          </cell>
          <cell r="I377" t="str">
            <v>WALTER RODRIGO</v>
          </cell>
          <cell r="J377" t="str">
            <v>WALTER RODRIGO RONZEWSKI FARIÑA</v>
          </cell>
          <cell r="K377" t="str">
            <v>DIRECTOR</v>
          </cell>
        </row>
        <row r="378">
          <cell r="F378">
            <v>3611464</v>
          </cell>
          <cell r="G378" t="str">
            <v>Permanente</v>
          </cell>
          <cell r="H378" t="str">
            <v>RODAS ESPINOLA</v>
          </cell>
          <cell r="I378" t="str">
            <v>BENIGNO</v>
          </cell>
          <cell r="J378" t="str">
            <v>BENIGNO RODAS ESPINOLA</v>
          </cell>
          <cell r="K378" t="str">
            <v>JEFE INTERINO DE PROGRAMA</v>
          </cell>
        </row>
        <row r="379">
          <cell r="F379">
            <v>3625913</v>
          </cell>
          <cell r="G379" t="str">
            <v>Honorario Profesional</v>
          </cell>
          <cell r="H379" t="str">
            <v>GIMENEZ PEDROZO</v>
          </cell>
          <cell r="I379" t="str">
            <v>COSME DANIEL</v>
          </cell>
          <cell r="J379" t="str">
            <v>COSME DANIEL GIMENEZ PEDROZO</v>
          </cell>
          <cell r="K379" t="str">
            <v>CONSULTOR/A</v>
          </cell>
        </row>
        <row r="380">
          <cell r="F380">
            <v>3636494</v>
          </cell>
          <cell r="G380" t="str">
            <v>Permanente</v>
          </cell>
          <cell r="H380" t="str">
            <v>ALEGRE GONZALEZ</v>
          </cell>
          <cell r="I380" t="str">
            <v>CLAUDIA ANDREA</v>
          </cell>
          <cell r="J380" t="str">
            <v>CLAUDIA ANDREA ALEGRE GONZALEZ</v>
          </cell>
          <cell r="K380" t="str">
            <v>ASISTENTE TECNICO</v>
          </cell>
        </row>
        <row r="381">
          <cell r="F381">
            <v>3653858</v>
          </cell>
          <cell r="G381" t="str">
            <v>Permanente</v>
          </cell>
          <cell r="H381" t="str">
            <v>ZARACHO ECHAGUE</v>
          </cell>
          <cell r="I381" t="str">
            <v>NATHALIA HELENA</v>
          </cell>
          <cell r="J381" t="str">
            <v>NATHALIA HELENA ZARACHO ECHAGUE</v>
          </cell>
          <cell r="K381" t="str">
            <v>BECADO/A</v>
          </cell>
        </row>
        <row r="382">
          <cell r="F382">
            <v>3661352</v>
          </cell>
          <cell r="G382" t="str">
            <v>Permanente</v>
          </cell>
          <cell r="H382" t="str">
            <v>GONZALEZ LAMBARE</v>
          </cell>
          <cell r="I382" t="str">
            <v>SULLY MARLENE</v>
          </cell>
          <cell r="J382" t="str">
            <v>SULLY MARLENE GONZALEZ LAMBARE</v>
          </cell>
          <cell r="K382">
            <v>0</v>
          </cell>
        </row>
        <row r="383">
          <cell r="F383">
            <v>3661853</v>
          </cell>
          <cell r="G383" t="str">
            <v>Permanente</v>
          </cell>
          <cell r="H383" t="str">
            <v>CARDOZO PATIÑO</v>
          </cell>
          <cell r="I383" t="str">
            <v>ESTEBAN RAMON</v>
          </cell>
          <cell r="J383" t="str">
            <v>ESTEBAN RAMON CARDOZO PATIÑO</v>
          </cell>
          <cell r="K383" t="str">
            <v>JEFE INTERINO DE DEPARTAMENTO</v>
          </cell>
        </row>
        <row r="384">
          <cell r="F384">
            <v>3664709</v>
          </cell>
          <cell r="G384" t="str">
            <v>Comisionado al IPTA</v>
          </cell>
          <cell r="H384" t="str">
            <v>LEON FRETES</v>
          </cell>
          <cell r="I384" t="str">
            <v>LETICIA LORENA</v>
          </cell>
          <cell r="J384" t="str">
            <v>LETICIA LORENA LEON FRETES</v>
          </cell>
          <cell r="K384" t="str">
            <v>ASISTENTE</v>
          </cell>
        </row>
        <row r="385">
          <cell r="F385">
            <v>3666286</v>
          </cell>
          <cell r="G385" t="str">
            <v>Honorario Profesional</v>
          </cell>
          <cell r="H385" t="str">
            <v>BERNIS URBIETA</v>
          </cell>
          <cell r="I385" t="str">
            <v>ESTHER NOEMI</v>
          </cell>
          <cell r="J385" t="str">
            <v>ESTHER NOEMI BERNIS URBIETA</v>
          </cell>
          <cell r="K385" t="str">
            <v>MIEMBRO EQUIPO TÉCNICO MECIP Y REPRESENTANTE</v>
          </cell>
        </row>
        <row r="386">
          <cell r="F386">
            <v>3675533</v>
          </cell>
          <cell r="G386" t="str">
            <v>Permanente</v>
          </cell>
          <cell r="H386" t="str">
            <v>RAMIREZ</v>
          </cell>
          <cell r="I386" t="str">
            <v>FERNANDO EDGARDO</v>
          </cell>
          <cell r="J386" t="str">
            <v>FERNANDO EDGARDO RAMIREZ</v>
          </cell>
          <cell r="K386" t="str">
            <v>INVESTIGADOR PIEA</v>
          </cell>
        </row>
        <row r="387">
          <cell r="F387">
            <v>3675879</v>
          </cell>
          <cell r="G387" t="str">
            <v>Permanente</v>
          </cell>
          <cell r="H387" t="str">
            <v>PAIVA CALASTRA</v>
          </cell>
          <cell r="I387" t="str">
            <v>MARIA LILIAN</v>
          </cell>
          <cell r="J387" t="str">
            <v>MARIA LILIAN PAIVA CALASTRA</v>
          </cell>
          <cell r="K387">
            <v>0</v>
          </cell>
        </row>
        <row r="388">
          <cell r="F388">
            <v>3681936</v>
          </cell>
          <cell r="G388" t="str">
            <v>Jornalero</v>
          </cell>
          <cell r="H388" t="str">
            <v>DIAZ GONZALEZ</v>
          </cell>
          <cell r="I388" t="str">
            <v>MARIA ESTELA</v>
          </cell>
          <cell r="J388" t="str">
            <v>MARIA ESTELA DIAZ GONZALEZ</v>
          </cell>
          <cell r="K388" t="str">
            <v>LIMPIADOR/A</v>
          </cell>
        </row>
        <row r="389">
          <cell r="F389">
            <v>3694732</v>
          </cell>
          <cell r="G389" t="str">
            <v>Jornalero</v>
          </cell>
          <cell r="H389" t="str">
            <v>NUÑEZ</v>
          </cell>
          <cell r="I389" t="str">
            <v>HUGO RAMON</v>
          </cell>
          <cell r="J389" t="str">
            <v>HUGO RAMON NUÑEZ</v>
          </cell>
          <cell r="K389" t="str">
            <v>TRACTORISTA</v>
          </cell>
        </row>
        <row r="390">
          <cell r="F390">
            <v>3704871</v>
          </cell>
          <cell r="G390" t="str">
            <v>Permanente</v>
          </cell>
          <cell r="H390" t="str">
            <v>TORRES GOMEZ</v>
          </cell>
          <cell r="I390" t="str">
            <v>JUAN ANDRES</v>
          </cell>
          <cell r="J390" t="str">
            <v>JUAN ANDRES TORRES GOMEZ</v>
          </cell>
          <cell r="K390" t="str">
            <v>ASISTENTE ADMINISTRATIVO</v>
          </cell>
        </row>
        <row r="391">
          <cell r="F391">
            <v>3734615</v>
          </cell>
          <cell r="G391" t="str">
            <v>Comisionado al IPTA</v>
          </cell>
          <cell r="H391" t="str">
            <v>MOREL VELAZQUEZ</v>
          </cell>
          <cell r="I391" t="str">
            <v>CARLOS</v>
          </cell>
          <cell r="J391" t="str">
            <v>CARLOS MOREL VELAZQUEZ</v>
          </cell>
          <cell r="K391" t="str">
            <v>SEGURIDAD</v>
          </cell>
        </row>
        <row r="392">
          <cell r="F392">
            <v>3740819</v>
          </cell>
          <cell r="G392" t="str">
            <v>Jornalero</v>
          </cell>
          <cell r="H392" t="str">
            <v>MARTINEZ TORRES</v>
          </cell>
          <cell r="I392" t="str">
            <v>CLAUDIA</v>
          </cell>
          <cell r="J392" t="str">
            <v>CLAUDIA MARTINEZ TORRES</v>
          </cell>
          <cell r="K392" t="str">
            <v>ASISTENTE</v>
          </cell>
        </row>
        <row r="393">
          <cell r="F393">
            <v>3743831</v>
          </cell>
          <cell r="G393" t="str">
            <v>Comisionado al IPTA</v>
          </cell>
          <cell r="H393" t="str">
            <v>AMADO ZALDIVAR</v>
          </cell>
          <cell r="I393" t="str">
            <v>DULCE MARIA  AUXILIADORA</v>
          </cell>
          <cell r="J393" t="str">
            <v>DULCE MARIA  AUXILIADORA AMADO ZALDIVAR</v>
          </cell>
          <cell r="K393" t="str">
            <v>ENCARGADO/A VERIFICACIÓN TÉCNICA DOCUMENTAL</v>
          </cell>
        </row>
        <row r="394">
          <cell r="F394">
            <v>3748610</v>
          </cell>
          <cell r="G394" t="str">
            <v>Permanente</v>
          </cell>
          <cell r="H394" t="str">
            <v>AYALA JACOBO</v>
          </cell>
          <cell r="I394" t="str">
            <v>LILIAN MABEL</v>
          </cell>
          <cell r="J394" t="str">
            <v>LILIAN MABEL AYALA JACOBO</v>
          </cell>
          <cell r="K394" t="str">
            <v>INVESTIGADOR JUNIOR</v>
          </cell>
        </row>
        <row r="395">
          <cell r="F395">
            <v>3748935</v>
          </cell>
          <cell r="G395" t="str">
            <v>Jornalero</v>
          </cell>
          <cell r="H395" t="str">
            <v>VARGAS GAETE</v>
          </cell>
          <cell r="I395" t="str">
            <v>GUIDO RAMON</v>
          </cell>
          <cell r="J395" t="str">
            <v>GUIDO RAMON VARGAS GAETE</v>
          </cell>
          <cell r="K395" t="str">
            <v>MAYORDOMO</v>
          </cell>
        </row>
        <row r="396">
          <cell r="F396">
            <v>3754523</v>
          </cell>
          <cell r="G396" t="str">
            <v>Permanente</v>
          </cell>
          <cell r="H396" t="str">
            <v>MONTIEL COLMAN</v>
          </cell>
          <cell r="I396" t="str">
            <v>GLORIA BEATRIZ</v>
          </cell>
          <cell r="J396" t="str">
            <v>GLORIA BEATRIZ MONTIEL COLMAN</v>
          </cell>
          <cell r="K396" t="str">
            <v>JEFE INTERINO DE DEPARTAMENTO</v>
          </cell>
        </row>
        <row r="397">
          <cell r="F397">
            <v>3777474</v>
          </cell>
          <cell r="G397" t="str">
            <v>Permanente</v>
          </cell>
          <cell r="H397" t="str">
            <v>ALEGRE GREGOR</v>
          </cell>
          <cell r="I397" t="str">
            <v>RODRIGO ESTEBAN</v>
          </cell>
          <cell r="J397" t="str">
            <v>RODRIGO ESTEBAN ALEGRE GREGOR</v>
          </cell>
          <cell r="K397" t="str">
            <v>JEFE INTERINO DE DEPARTAMENTO</v>
          </cell>
        </row>
        <row r="398">
          <cell r="F398">
            <v>3783120</v>
          </cell>
          <cell r="G398" t="str">
            <v>Permanente</v>
          </cell>
          <cell r="H398" t="str">
            <v>GALARZA GOMEZ</v>
          </cell>
          <cell r="I398" t="str">
            <v>PAULINO JOSE</v>
          </cell>
          <cell r="J398" t="str">
            <v>PAULINO JOSE GALARZA GOMEZ</v>
          </cell>
          <cell r="K398" t="str">
            <v>JEFE DE DEPARTAMENTO</v>
          </cell>
        </row>
        <row r="399">
          <cell r="F399">
            <v>3783395</v>
          </cell>
          <cell r="G399" t="str">
            <v>Permanente</v>
          </cell>
          <cell r="H399" t="str">
            <v>ACOSTA PENAYO</v>
          </cell>
          <cell r="I399" t="str">
            <v>PEDRO DANIEL</v>
          </cell>
          <cell r="J399" t="str">
            <v>PEDRO DANIEL ACOSTA PENAYO</v>
          </cell>
          <cell r="K399" t="str">
            <v>ASISTENTE ADMINISTRATIVO</v>
          </cell>
        </row>
        <row r="400">
          <cell r="F400">
            <v>3785862</v>
          </cell>
          <cell r="G400" t="str">
            <v>Permanente</v>
          </cell>
          <cell r="H400" t="str">
            <v>BERNAL DOMINGUEZ</v>
          </cell>
          <cell r="I400" t="str">
            <v>DIEGO MIGUEL</v>
          </cell>
          <cell r="J400" t="str">
            <v>DIEGO MIGUEL BERNAL DOMINGUEZ</v>
          </cell>
          <cell r="K400" t="str">
            <v>JEFE INTERINO DE DEPARTAMENTO</v>
          </cell>
        </row>
        <row r="401">
          <cell r="F401">
            <v>3793513</v>
          </cell>
          <cell r="G401" t="str">
            <v>Honorario Profesional</v>
          </cell>
          <cell r="H401" t="str">
            <v>DUARTE MEDINA</v>
          </cell>
          <cell r="I401" t="str">
            <v>JESSICA SABRINA</v>
          </cell>
          <cell r="J401" t="str">
            <v>JESSICA SABRINA DUARTE MEDINA</v>
          </cell>
          <cell r="K401" t="str">
            <v>MIEMBRO EQUIPO TÉCNICO MECIP Y REPRESENTANTE</v>
          </cell>
        </row>
        <row r="402">
          <cell r="F402">
            <v>3796268</v>
          </cell>
          <cell r="G402" t="str">
            <v>Jornalero</v>
          </cell>
          <cell r="H402" t="str">
            <v>VILLALBA BAEZ</v>
          </cell>
          <cell r="I402" t="str">
            <v>PERLA</v>
          </cell>
          <cell r="J402" t="str">
            <v>PERLA VILLALBA BAEZ</v>
          </cell>
          <cell r="K402" t="str">
            <v>SECRETARIA</v>
          </cell>
        </row>
        <row r="403">
          <cell r="F403">
            <v>3802291</v>
          </cell>
          <cell r="G403" t="str">
            <v>Permanente</v>
          </cell>
          <cell r="H403" t="str">
            <v>BENITEZ CENTURION</v>
          </cell>
          <cell r="I403" t="str">
            <v>AUGUSTO RAMON</v>
          </cell>
          <cell r="J403" t="str">
            <v>AUGUSTO RAMON BENITEZ CENTURION</v>
          </cell>
          <cell r="K403" t="str">
            <v>TECNICO</v>
          </cell>
        </row>
        <row r="404">
          <cell r="F404">
            <v>3804364</v>
          </cell>
          <cell r="G404" t="str">
            <v>Permanente</v>
          </cell>
          <cell r="H404" t="str">
            <v>ALCARAZ MACIEL</v>
          </cell>
          <cell r="I404" t="str">
            <v>OLGA ADRIANA</v>
          </cell>
          <cell r="J404" t="str">
            <v>OLGA ADRIANA ALCARAZ MACIEL</v>
          </cell>
          <cell r="K404" t="str">
            <v>ASESOR</v>
          </cell>
        </row>
        <row r="405">
          <cell r="F405">
            <v>3807170</v>
          </cell>
          <cell r="G405" t="str">
            <v>Honorario Profesional</v>
          </cell>
          <cell r="H405" t="str">
            <v>ORELLA TABOADA</v>
          </cell>
          <cell r="I405" t="str">
            <v>ALL FRANCIS</v>
          </cell>
          <cell r="J405" t="str">
            <v>ALL FRANCIS ORELLA TABOADA</v>
          </cell>
          <cell r="K405" t="str">
            <v>TECNICO</v>
          </cell>
        </row>
        <row r="406">
          <cell r="F406">
            <v>3807305</v>
          </cell>
          <cell r="G406" t="str">
            <v>Permanente</v>
          </cell>
          <cell r="H406" t="str">
            <v>GORGERINO FERREIRA</v>
          </cell>
          <cell r="I406" t="str">
            <v>DIANA JANINA</v>
          </cell>
          <cell r="J406" t="str">
            <v>DIANA JANINA GORGERINO FERREIRA</v>
          </cell>
          <cell r="K406">
            <v>0</v>
          </cell>
        </row>
        <row r="407">
          <cell r="F407">
            <v>3816976</v>
          </cell>
          <cell r="G407" t="str">
            <v>Permanente</v>
          </cell>
          <cell r="H407" t="str">
            <v>GOMEZ BENITEZ</v>
          </cell>
          <cell r="I407" t="str">
            <v>BEATRIZ</v>
          </cell>
          <cell r="J407" t="str">
            <v>BEATRIZ GOMEZ BENITEZ</v>
          </cell>
          <cell r="K407" t="str">
            <v>TECNICO</v>
          </cell>
        </row>
        <row r="408">
          <cell r="F408">
            <v>3820460</v>
          </cell>
          <cell r="G408" t="str">
            <v>Jornalero</v>
          </cell>
          <cell r="H408" t="str">
            <v>PAREDES AGUERO</v>
          </cell>
          <cell r="I408" t="str">
            <v>CANDIDA PATRICIA</v>
          </cell>
          <cell r="J408" t="str">
            <v>CANDIDA PATRICIA PAREDES AGUERO</v>
          </cell>
          <cell r="K408" t="str">
            <v>AUXILIAR DE SERVICIOS</v>
          </cell>
        </row>
        <row r="409">
          <cell r="F409">
            <v>3827455</v>
          </cell>
          <cell r="G409" t="str">
            <v>Honorario Profesional</v>
          </cell>
          <cell r="H409" t="str">
            <v>MARTINEZ COLMAN</v>
          </cell>
          <cell r="I409" t="str">
            <v>SEBASTIAN JAVIER</v>
          </cell>
          <cell r="J409" t="str">
            <v>SEBASTIAN JAVIER MARTINEZ COLMAN</v>
          </cell>
          <cell r="K409" t="str">
            <v>RESPONSABLE DE EJECUCION PRESUPUESTARIA</v>
          </cell>
        </row>
        <row r="410">
          <cell r="F410">
            <v>3846560</v>
          </cell>
          <cell r="G410" t="str">
            <v>Honorario Profesional</v>
          </cell>
          <cell r="H410" t="str">
            <v>URUNAGA CORONEL</v>
          </cell>
          <cell r="I410" t="str">
            <v>ALFREDO RAMON</v>
          </cell>
          <cell r="J410" t="str">
            <v>ALFREDO RAMON URUNAGA CORONEL</v>
          </cell>
          <cell r="K410" t="str">
            <v>TECNICO</v>
          </cell>
        </row>
        <row r="411">
          <cell r="F411">
            <v>3863593</v>
          </cell>
          <cell r="G411" t="str">
            <v>Jornalero</v>
          </cell>
          <cell r="H411" t="str">
            <v>VILLAGRA</v>
          </cell>
          <cell r="I411" t="str">
            <v>ISIDRO</v>
          </cell>
          <cell r="J411" t="str">
            <v>ISIDRO VILLAGRA</v>
          </cell>
          <cell r="K411" t="str">
            <v>PERSONAL DE CAMPO</v>
          </cell>
        </row>
        <row r="412">
          <cell r="F412">
            <v>3887738</v>
          </cell>
          <cell r="G412" t="str">
            <v>Permanente</v>
          </cell>
          <cell r="H412" t="str">
            <v>ETCHEVERRY</v>
          </cell>
          <cell r="I412" t="str">
            <v>ADOLFO</v>
          </cell>
          <cell r="J412" t="str">
            <v>ADOLFO ETCHEVERRY</v>
          </cell>
          <cell r="K412" t="str">
            <v>PERSONAL DE CAMPO</v>
          </cell>
        </row>
        <row r="413">
          <cell r="F413">
            <v>3888681</v>
          </cell>
          <cell r="G413" t="str">
            <v>Permanente</v>
          </cell>
          <cell r="H413" t="str">
            <v>VIGO GARAY</v>
          </cell>
          <cell r="I413" t="str">
            <v>JUAN ARIEL</v>
          </cell>
          <cell r="J413" t="str">
            <v>JUAN ARIEL VIGO GARAY</v>
          </cell>
          <cell r="K413" t="str">
            <v>PROFESIONAL TECNICO</v>
          </cell>
        </row>
        <row r="414">
          <cell r="F414">
            <v>3900323</v>
          </cell>
          <cell r="G414" t="str">
            <v>Honorario Profesional</v>
          </cell>
          <cell r="H414" t="str">
            <v>BENITEZ SOLOAGA</v>
          </cell>
          <cell r="I414" t="str">
            <v>VIVIANA ELIZABETH</v>
          </cell>
          <cell r="J414" t="str">
            <v>VIVIANA ELIZABETH BENITEZ SOLOAGA</v>
          </cell>
          <cell r="K414" t="str">
            <v>ASISTENTE TECNICO</v>
          </cell>
        </row>
        <row r="415">
          <cell r="F415">
            <v>3902221</v>
          </cell>
          <cell r="G415" t="str">
            <v>Permanente</v>
          </cell>
          <cell r="H415" t="str">
            <v>MENDOZA GONZALEZ</v>
          </cell>
          <cell r="I415" t="str">
            <v>AMALIO RAMON</v>
          </cell>
          <cell r="J415" t="str">
            <v>AMALIO RAMON MENDOZA GONZALEZ</v>
          </cell>
          <cell r="K415" t="str">
            <v>JEFE INTERINO DE PROGRAMA</v>
          </cell>
        </row>
        <row r="416">
          <cell r="F416">
            <v>3905378</v>
          </cell>
          <cell r="G416" t="str">
            <v>Jornalero</v>
          </cell>
          <cell r="H416" t="str">
            <v>GONZALEZ GONZALEZ</v>
          </cell>
          <cell r="I416" t="str">
            <v>DANIEL</v>
          </cell>
          <cell r="J416" t="str">
            <v>DANIEL GONZALEZ GONZALEZ</v>
          </cell>
          <cell r="K416" t="str">
            <v>PERSONAL DE CAMPO</v>
          </cell>
        </row>
        <row r="417">
          <cell r="F417">
            <v>3908872</v>
          </cell>
          <cell r="G417" t="str">
            <v>Permanente</v>
          </cell>
          <cell r="H417" t="str">
            <v>ARRUA ALFARO</v>
          </cell>
          <cell r="I417" t="str">
            <v>CIRILO JULIAN</v>
          </cell>
          <cell r="J417" t="str">
            <v>CIRILO JULIAN ARRUA ALFARO</v>
          </cell>
          <cell r="K417">
            <v>0</v>
          </cell>
        </row>
        <row r="418">
          <cell r="F418">
            <v>3912710</v>
          </cell>
          <cell r="G418" t="str">
            <v>Jornalero</v>
          </cell>
          <cell r="H418" t="str">
            <v>CORONEL</v>
          </cell>
          <cell r="I418" t="str">
            <v>JOSE DAVID</v>
          </cell>
          <cell r="J418" t="str">
            <v>JOSE DAVID CORONEL</v>
          </cell>
          <cell r="K418" t="str">
            <v>AUXILIAR ADMINISTRATIVO</v>
          </cell>
        </row>
        <row r="419">
          <cell r="F419">
            <v>3943647</v>
          </cell>
          <cell r="G419" t="str">
            <v>Jornalero</v>
          </cell>
          <cell r="H419" t="str">
            <v>GUILLEN</v>
          </cell>
          <cell r="I419" t="str">
            <v>EMILIANO</v>
          </cell>
          <cell r="J419" t="str">
            <v>EMILIANO GUILLEN</v>
          </cell>
          <cell r="K419" t="str">
            <v>PERSONAL DE CAMPO</v>
          </cell>
        </row>
        <row r="420">
          <cell r="F420">
            <v>3956561</v>
          </cell>
          <cell r="G420" t="str">
            <v>Permanente</v>
          </cell>
          <cell r="H420" t="str">
            <v>CARDOZO</v>
          </cell>
          <cell r="I420" t="str">
            <v>SERGIO RENE</v>
          </cell>
          <cell r="J420" t="str">
            <v>SERGIO RENE CARDOZO</v>
          </cell>
          <cell r="K420" t="str">
            <v>JEFE DE CAMPO</v>
          </cell>
        </row>
        <row r="421">
          <cell r="F421">
            <v>3957733</v>
          </cell>
          <cell r="G421" t="str">
            <v>Honorario Profesional</v>
          </cell>
          <cell r="H421" t="str">
            <v>GUILLEN GIMENEZ</v>
          </cell>
          <cell r="I421" t="str">
            <v>EMILIO ALFREDO</v>
          </cell>
          <cell r="J421" t="str">
            <v>EMILIO ALFREDO GUILLEN GIMENEZ</v>
          </cell>
          <cell r="K421" t="str">
            <v>ASISTENTE ADMINISTRATIVO</v>
          </cell>
        </row>
        <row r="422">
          <cell r="F422">
            <v>3970350</v>
          </cell>
          <cell r="G422" t="str">
            <v>Permanente</v>
          </cell>
          <cell r="H422" t="str">
            <v>PARRA ROLON</v>
          </cell>
          <cell r="I422" t="str">
            <v>MARIO LUIS</v>
          </cell>
          <cell r="J422" t="str">
            <v>MARIO LUIS PARRA ROLON</v>
          </cell>
          <cell r="K422" t="str">
            <v>ASISTENTE ADMINISTRATIVO</v>
          </cell>
        </row>
        <row r="423">
          <cell r="F423">
            <v>3971353</v>
          </cell>
          <cell r="G423" t="str">
            <v>Permanente</v>
          </cell>
          <cell r="H423" t="str">
            <v>GONZALEZ MEDINA</v>
          </cell>
          <cell r="I423" t="str">
            <v>ALCIDES</v>
          </cell>
          <cell r="J423" t="str">
            <v>ALCIDES GONZALEZ MEDINA</v>
          </cell>
          <cell r="K423" t="str">
            <v>MECANICO DE TALLER</v>
          </cell>
        </row>
        <row r="424">
          <cell r="F424">
            <v>3979018</v>
          </cell>
          <cell r="G424" t="str">
            <v>Permanente</v>
          </cell>
          <cell r="H424" t="str">
            <v>WIEMANN BARRETO</v>
          </cell>
          <cell r="I424" t="str">
            <v>WILMA TAMARA</v>
          </cell>
          <cell r="J424" t="str">
            <v>WILMA TAMARA WIEMANN BARRETO</v>
          </cell>
          <cell r="K424" t="str">
            <v>ENCARGADA</v>
          </cell>
        </row>
        <row r="425">
          <cell r="F425">
            <v>3991661</v>
          </cell>
          <cell r="G425" t="str">
            <v>Honorario Profesional</v>
          </cell>
          <cell r="H425" t="str">
            <v>CASTILLO ESQUIVEL</v>
          </cell>
          <cell r="I425" t="str">
            <v>PATRICIA NOELIA</v>
          </cell>
          <cell r="J425" t="str">
            <v>PATRICIA NOELIA CASTILLO ESQUIVEL</v>
          </cell>
          <cell r="K425" t="str">
            <v>TECNICA</v>
          </cell>
        </row>
        <row r="426">
          <cell r="F426">
            <v>3994034</v>
          </cell>
          <cell r="G426" t="str">
            <v>Honorario Profesional</v>
          </cell>
          <cell r="H426" t="str">
            <v>CABALLERO DUARTE</v>
          </cell>
          <cell r="I426" t="str">
            <v>ALDO RAUL</v>
          </cell>
          <cell r="J426" t="str">
            <v>ALDO RAUL CABALLERO DUARTE</v>
          </cell>
          <cell r="K426" t="str">
            <v>TECNICO</v>
          </cell>
        </row>
        <row r="427">
          <cell r="F427">
            <v>3997755</v>
          </cell>
          <cell r="G427" t="str">
            <v>Permanente</v>
          </cell>
          <cell r="H427" t="str">
            <v>BADO ESQUIVEL</v>
          </cell>
          <cell r="I427" t="str">
            <v>DIANA SOLEDAD</v>
          </cell>
          <cell r="J427" t="str">
            <v>DIANA SOLEDAD BADO ESQUIVEL</v>
          </cell>
          <cell r="K427" t="str">
            <v>JEFE INTERINO DE DEPARTAMENTO</v>
          </cell>
        </row>
        <row r="428">
          <cell r="F428">
            <v>4022061</v>
          </cell>
          <cell r="G428" t="str">
            <v>Permanente</v>
          </cell>
          <cell r="H428" t="str">
            <v>BRITOS PEDROZO</v>
          </cell>
          <cell r="I428" t="str">
            <v>ROSANNA MARIA</v>
          </cell>
          <cell r="J428" t="str">
            <v>ROSANNA MARIA BRITOS PEDROZO</v>
          </cell>
          <cell r="K428" t="str">
            <v>JEFE INTERINO DE PROGRAMA</v>
          </cell>
        </row>
        <row r="429">
          <cell r="F429">
            <v>4027083</v>
          </cell>
          <cell r="G429" t="str">
            <v>Honorario Profesional</v>
          </cell>
          <cell r="H429" t="str">
            <v>BAEZ CRISTALDO</v>
          </cell>
          <cell r="I429" t="str">
            <v>DIEGO JOSE</v>
          </cell>
          <cell r="J429" t="str">
            <v>DIEGO JOSE BAEZ CRISTALDO</v>
          </cell>
          <cell r="K429" t="str">
            <v>TECNICO</v>
          </cell>
        </row>
        <row r="430">
          <cell r="F430">
            <v>4034267</v>
          </cell>
          <cell r="G430" t="str">
            <v>Jornalero</v>
          </cell>
          <cell r="H430" t="str">
            <v>CHAMORRO GENES</v>
          </cell>
          <cell r="I430" t="str">
            <v>BLAS</v>
          </cell>
          <cell r="J430" t="str">
            <v>BLAS CHAMORRO GENES</v>
          </cell>
          <cell r="K430" t="str">
            <v>PERSONAL DE CAMPO</v>
          </cell>
        </row>
        <row r="431">
          <cell r="F431">
            <v>4037308</v>
          </cell>
          <cell r="G431" t="str">
            <v>Honorario Profesional</v>
          </cell>
          <cell r="H431" t="str">
            <v>LOPEZ MULLER</v>
          </cell>
          <cell r="I431" t="str">
            <v>LUIS LEONARDO</v>
          </cell>
          <cell r="J431" t="str">
            <v>LUIS LEONARDO LOPEZ MULLER</v>
          </cell>
          <cell r="K431" t="str">
            <v>ASISTENTE TECNICO</v>
          </cell>
        </row>
        <row r="432">
          <cell r="F432">
            <v>4047996</v>
          </cell>
          <cell r="G432" t="str">
            <v>Jornalero</v>
          </cell>
          <cell r="H432" t="str">
            <v>BENITEZ MARECOS</v>
          </cell>
          <cell r="I432" t="str">
            <v>FERNANDO</v>
          </cell>
          <cell r="J432" t="str">
            <v>FERNANDO BENITEZ MARECOS</v>
          </cell>
          <cell r="K432" t="str">
            <v>AUXILIAR DE SERVICIOS</v>
          </cell>
        </row>
        <row r="433">
          <cell r="F433">
            <v>4062386</v>
          </cell>
          <cell r="G433" t="str">
            <v>Permanente</v>
          </cell>
          <cell r="H433" t="str">
            <v>VEGA BRITEZ</v>
          </cell>
          <cell r="I433" t="str">
            <v>MARCOS ANTONIO</v>
          </cell>
          <cell r="J433" t="str">
            <v>MARCOS ANTONIO VEGA BRITEZ</v>
          </cell>
          <cell r="K433" t="str">
            <v>INVESTIGADOR JUNIOR</v>
          </cell>
        </row>
        <row r="434">
          <cell r="F434">
            <v>4066753</v>
          </cell>
          <cell r="G434" t="str">
            <v>Permanente</v>
          </cell>
          <cell r="H434" t="str">
            <v>CASTILLO BENITEZ</v>
          </cell>
          <cell r="I434" t="str">
            <v>OSCAR RAFAEL</v>
          </cell>
          <cell r="J434" t="str">
            <v>OSCAR RAFAEL CASTILLO BENITEZ</v>
          </cell>
          <cell r="K434">
            <v>0</v>
          </cell>
        </row>
        <row r="435">
          <cell r="F435">
            <v>4105037</v>
          </cell>
          <cell r="G435" t="str">
            <v>Jornalero</v>
          </cell>
          <cell r="H435" t="str">
            <v>RODRIGUEZ</v>
          </cell>
          <cell r="I435" t="str">
            <v>LUIS ALBERTO</v>
          </cell>
          <cell r="J435" t="str">
            <v>LUIS ALBERTO RODRIGUEZ</v>
          </cell>
          <cell r="K435" t="str">
            <v>ASISTENTE TECNICO</v>
          </cell>
        </row>
        <row r="436">
          <cell r="F436">
            <v>4109389</v>
          </cell>
          <cell r="G436" t="str">
            <v>Honorario Profesional</v>
          </cell>
          <cell r="H436" t="str">
            <v>VEGA LOPEZ</v>
          </cell>
          <cell r="I436" t="str">
            <v>ALICIA BELEN</v>
          </cell>
          <cell r="J436" t="str">
            <v>ALICIA BELEN VEGA LOPEZ</v>
          </cell>
          <cell r="K436" t="str">
            <v>ASISTENTE ADMINISTRATIVO</v>
          </cell>
        </row>
        <row r="437">
          <cell r="F437">
            <v>4130343</v>
          </cell>
          <cell r="G437" t="str">
            <v>Jornalero</v>
          </cell>
          <cell r="H437" t="str">
            <v>DE BARROS BARRETO CAMPORA</v>
          </cell>
          <cell r="I437" t="str">
            <v>MARIA TATIANA</v>
          </cell>
          <cell r="J437" t="str">
            <v>MARIA TATIANA DE BARROS BARRETO CAMPORA</v>
          </cell>
          <cell r="K437" t="str">
            <v>SECRETARIA EJECUTIVA CONSEJO ASESOR</v>
          </cell>
        </row>
        <row r="438">
          <cell r="F438">
            <v>4138086</v>
          </cell>
          <cell r="G438" t="str">
            <v>Jornalero</v>
          </cell>
          <cell r="H438" t="str">
            <v>QUIÑONEZ CACERES</v>
          </cell>
          <cell r="I438" t="str">
            <v>RICHAR RODRIGO</v>
          </cell>
          <cell r="J438" t="str">
            <v>RICHAR RODRIGO QUIÑONEZ CACERES</v>
          </cell>
          <cell r="K438" t="str">
            <v>AUXILIAR ADMINISTRATIVO</v>
          </cell>
        </row>
        <row r="439">
          <cell r="F439">
            <v>4145922</v>
          </cell>
          <cell r="G439" t="str">
            <v>Permanente</v>
          </cell>
          <cell r="H439" t="str">
            <v>ORTIZ ESPINOLA</v>
          </cell>
          <cell r="I439" t="str">
            <v>MAURA CONCEPCION</v>
          </cell>
          <cell r="J439" t="str">
            <v>MAURA CONCEPCION ORTIZ ESPINOLA</v>
          </cell>
          <cell r="K439" t="str">
            <v>JEFE DE DEPARTAMENTO</v>
          </cell>
        </row>
        <row r="440">
          <cell r="F440">
            <v>4191854</v>
          </cell>
          <cell r="G440" t="str">
            <v>Honorario Profesional</v>
          </cell>
          <cell r="H440" t="str">
            <v>LOPEZ RAMOS</v>
          </cell>
          <cell r="I440" t="str">
            <v>CESAR RAMON</v>
          </cell>
          <cell r="J440" t="str">
            <v>CESAR RAMON LOPEZ RAMOS</v>
          </cell>
          <cell r="K440" t="str">
            <v>ASISTENTE DE INVESTIGACION</v>
          </cell>
        </row>
        <row r="441">
          <cell r="F441">
            <v>4213782</v>
          </cell>
          <cell r="G441" t="str">
            <v>Honorario Profesional</v>
          </cell>
          <cell r="H441" t="str">
            <v>SANCHEZ  VERA</v>
          </cell>
          <cell r="I441" t="str">
            <v>OSCAR LUIS</v>
          </cell>
          <cell r="J441" t="str">
            <v>OSCAR LUIS SANCHEZ  VERA</v>
          </cell>
          <cell r="K441" t="str">
            <v>PARCELA DE INVESTIGACION</v>
          </cell>
        </row>
        <row r="442">
          <cell r="F442">
            <v>4217674</v>
          </cell>
          <cell r="G442" t="str">
            <v>Permanente</v>
          </cell>
          <cell r="H442" t="str">
            <v>RAMIREZ GONZALEZ</v>
          </cell>
          <cell r="I442" t="str">
            <v>JUAN CARLOS</v>
          </cell>
          <cell r="J442" t="str">
            <v>JUAN CARLOS RAMIREZ GONZALEZ</v>
          </cell>
          <cell r="K442" t="str">
            <v>JEFE INTERINO DE DEPARTAMENTO</v>
          </cell>
        </row>
        <row r="443">
          <cell r="F443">
            <v>4232776</v>
          </cell>
          <cell r="G443" t="str">
            <v>Permanente</v>
          </cell>
          <cell r="H443" t="str">
            <v>CESPEDES</v>
          </cell>
          <cell r="I443" t="str">
            <v>LAURA ROSANA</v>
          </cell>
          <cell r="J443" t="str">
            <v>LAURA ROSANA CESPEDES</v>
          </cell>
          <cell r="K443">
            <v>0</v>
          </cell>
        </row>
        <row r="444">
          <cell r="F444">
            <v>4233225</v>
          </cell>
          <cell r="G444" t="str">
            <v>Permanente</v>
          </cell>
          <cell r="H444" t="str">
            <v>PEREIRA ALVAREZ</v>
          </cell>
          <cell r="I444" t="str">
            <v>PATRICIA DOLORES</v>
          </cell>
          <cell r="J444" t="str">
            <v>PATRICIA DOLORES PEREIRA ALVAREZ</v>
          </cell>
          <cell r="K444" t="str">
            <v>JEFE INTERINO DE PROGRAMA DE INVESTIGACION</v>
          </cell>
        </row>
        <row r="445">
          <cell r="F445">
            <v>4237881</v>
          </cell>
          <cell r="G445" t="str">
            <v>Permanente</v>
          </cell>
          <cell r="H445" t="str">
            <v>GONZALEZ RAMIREZ</v>
          </cell>
          <cell r="I445" t="str">
            <v>LOURDES</v>
          </cell>
          <cell r="J445" t="str">
            <v>LOURDES GONZALEZ RAMIREZ</v>
          </cell>
          <cell r="K445" t="str">
            <v>ASISTENTE TECNICO</v>
          </cell>
        </row>
        <row r="446">
          <cell r="F446">
            <v>4261148</v>
          </cell>
          <cell r="G446" t="str">
            <v>Permanente</v>
          </cell>
          <cell r="H446" t="str">
            <v>ESPINOLA MELGAREJO</v>
          </cell>
          <cell r="I446" t="str">
            <v>ADALBERTO ELADIO</v>
          </cell>
          <cell r="J446" t="str">
            <v>ADALBERTO ELADIO ESPINOLA MELGAREJO</v>
          </cell>
          <cell r="K446" t="str">
            <v>JEFE INTERINO DE DEPARTAMENTO</v>
          </cell>
        </row>
        <row r="447">
          <cell r="F447">
            <v>4262318</v>
          </cell>
          <cell r="G447" t="str">
            <v>Permanente</v>
          </cell>
          <cell r="H447" t="str">
            <v>SILVA LAGRAÑA</v>
          </cell>
          <cell r="I447" t="str">
            <v>MARIA ELIZABETH</v>
          </cell>
          <cell r="J447" t="str">
            <v>MARIA ELIZABETH SILVA LAGRAÑA</v>
          </cell>
          <cell r="K447">
            <v>0</v>
          </cell>
        </row>
        <row r="448">
          <cell r="F448">
            <v>4268615</v>
          </cell>
          <cell r="G448" t="str">
            <v>Permanente</v>
          </cell>
          <cell r="H448" t="str">
            <v>ALLEN GUIRLAND</v>
          </cell>
          <cell r="I448" t="str">
            <v>CLAUDIA KARINA</v>
          </cell>
          <cell r="J448" t="str">
            <v>CLAUDIA KARINA ALLEN GUIRLAND</v>
          </cell>
          <cell r="K448" t="str">
            <v>ENCARGADA</v>
          </cell>
        </row>
        <row r="449">
          <cell r="F449">
            <v>4279256</v>
          </cell>
          <cell r="G449" t="str">
            <v>Permanente</v>
          </cell>
          <cell r="H449" t="str">
            <v>CENTURION GOMEZ</v>
          </cell>
          <cell r="I449" t="str">
            <v>SIRLEY MARLENE</v>
          </cell>
          <cell r="J449" t="str">
            <v>SIRLEY MARLENE CENTURION GOMEZ</v>
          </cell>
          <cell r="K449">
            <v>0</v>
          </cell>
        </row>
        <row r="450">
          <cell r="F450">
            <v>4292016</v>
          </cell>
          <cell r="G450" t="str">
            <v>Personal Tecnico</v>
          </cell>
          <cell r="H450" t="str">
            <v>GILL MARTINEZ</v>
          </cell>
          <cell r="I450" t="str">
            <v>ELENA VANESSA</v>
          </cell>
          <cell r="J450" t="str">
            <v>ELENA VANESSA GILL MARTINEZ</v>
          </cell>
          <cell r="K450" t="str">
            <v>PROGRAMADOR</v>
          </cell>
        </row>
        <row r="451">
          <cell r="F451">
            <v>4314164</v>
          </cell>
          <cell r="G451" t="str">
            <v>Permanente</v>
          </cell>
          <cell r="H451" t="str">
            <v>BOGADO ACOSTA</v>
          </cell>
          <cell r="I451" t="str">
            <v>FELICIA BEATRIZ</v>
          </cell>
          <cell r="J451" t="str">
            <v>FELICIA BEATRIZ BOGADO ACOSTA</v>
          </cell>
          <cell r="K451" t="str">
            <v>LIMPIADOR/A</v>
          </cell>
        </row>
        <row r="452">
          <cell r="F452">
            <v>4318036</v>
          </cell>
          <cell r="G452" t="str">
            <v>Jornalero</v>
          </cell>
          <cell r="H452" t="str">
            <v>DE LA GRACIA</v>
          </cell>
          <cell r="I452" t="str">
            <v>MARCELO</v>
          </cell>
          <cell r="J452" t="str">
            <v>MARCELO DE LA GRACIA</v>
          </cell>
          <cell r="K452" t="str">
            <v>PERSONAL DE CAMPO</v>
          </cell>
        </row>
        <row r="453">
          <cell r="F453">
            <v>4325769</v>
          </cell>
          <cell r="G453" t="str">
            <v>Jornalero</v>
          </cell>
          <cell r="H453" t="str">
            <v>BARRETO PAEZ</v>
          </cell>
          <cell r="I453" t="str">
            <v>SANDRA RAQUEL</v>
          </cell>
          <cell r="J453" t="str">
            <v>SANDRA RAQUEL BARRETO PAEZ</v>
          </cell>
          <cell r="K453" t="str">
            <v>ASISTENTE ADMINISTRATIVO</v>
          </cell>
        </row>
        <row r="454">
          <cell r="F454">
            <v>4339764</v>
          </cell>
          <cell r="G454" t="str">
            <v>Honorario Profesional</v>
          </cell>
          <cell r="H454" t="str">
            <v>SANABRIA GONZALEZ</v>
          </cell>
          <cell r="I454" t="str">
            <v>LUCIO ARNALDO</v>
          </cell>
          <cell r="J454" t="str">
            <v>LUCIO ARNALDO SANABRIA GONZALEZ</v>
          </cell>
          <cell r="K454" t="str">
            <v>PROFESIONAL TECNICO</v>
          </cell>
        </row>
        <row r="455">
          <cell r="F455">
            <v>4340222</v>
          </cell>
          <cell r="G455" t="str">
            <v>Jornalero</v>
          </cell>
          <cell r="H455" t="str">
            <v>BRITOS AYALA</v>
          </cell>
          <cell r="I455" t="str">
            <v>HUGO FABIAN</v>
          </cell>
          <cell r="J455" t="str">
            <v>HUGO FABIAN BRITOS AYALA</v>
          </cell>
          <cell r="K455" t="str">
            <v>AUXILIAR ADMINISTRATIVO</v>
          </cell>
        </row>
        <row r="456">
          <cell r="F456">
            <v>4343266</v>
          </cell>
          <cell r="G456" t="str">
            <v>Jornalero</v>
          </cell>
          <cell r="H456" t="str">
            <v>ROMERO NOGUERA</v>
          </cell>
          <cell r="I456" t="str">
            <v>BLAS ALBERTO</v>
          </cell>
          <cell r="J456" t="str">
            <v>BLAS ALBERTO ROMERO NOGUERA</v>
          </cell>
          <cell r="K456" t="str">
            <v>AUXILIAR DE SERVICIOS</v>
          </cell>
        </row>
        <row r="457">
          <cell r="F457">
            <v>4360093</v>
          </cell>
          <cell r="G457" t="str">
            <v>Jornalero</v>
          </cell>
          <cell r="H457" t="str">
            <v>ALVAREZ ZARATE</v>
          </cell>
          <cell r="I457" t="str">
            <v>NESTOR DAVID</v>
          </cell>
          <cell r="J457" t="str">
            <v>NESTOR DAVID ALVAREZ ZARATE</v>
          </cell>
          <cell r="K457" t="str">
            <v>PERSONAL DE CAMPO</v>
          </cell>
        </row>
        <row r="458">
          <cell r="F458">
            <v>4366922</v>
          </cell>
          <cell r="G458" t="str">
            <v>Permanente</v>
          </cell>
          <cell r="H458" t="str">
            <v>RAMOS PALMA</v>
          </cell>
          <cell r="I458" t="str">
            <v>LUIS MIGUEL</v>
          </cell>
          <cell r="J458" t="str">
            <v>LUIS MIGUEL RAMOS PALMA</v>
          </cell>
          <cell r="K458">
            <v>0</v>
          </cell>
        </row>
        <row r="459">
          <cell r="F459">
            <v>4374366</v>
          </cell>
          <cell r="G459" t="str">
            <v>Permanente</v>
          </cell>
          <cell r="H459" t="str">
            <v>ROMERO MENDEZ</v>
          </cell>
          <cell r="I459" t="str">
            <v>LOURDES LORENA</v>
          </cell>
          <cell r="J459" t="str">
            <v>LOURDES LORENA ROMERO MENDEZ</v>
          </cell>
          <cell r="K459" t="str">
            <v>DIRECTORA</v>
          </cell>
        </row>
        <row r="460">
          <cell r="F460">
            <v>4381193</v>
          </cell>
          <cell r="G460" t="str">
            <v>Permanente</v>
          </cell>
          <cell r="H460" t="str">
            <v>AMARILLA RUIZ DIAZ</v>
          </cell>
          <cell r="I460" t="str">
            <v>CHRISTIAN FABIAN</v>
          </cell>
          <cell r="J460" t="str">
            <v>CHRISTIAN FABIAN AMARILLA RUIZ DIAZ</v>
          </cell>
          <cell r="K460" t="str">
            <v>ASISTENTE DE TALENTO HUMANO</v>
          </cell>
        </row>
        <row r="461">
          <cell r="F461">
            <v>4384282</v>
          </cell>
          <cell r="G461" t="str">
            <v>Permanente</v>
          </cell>
          <cell r="H461" t="str">
            <v>CHAVEZ SANABRIA</v>
          </cell>
          <cell r="I461" t="str">
            <v>PEDRO RAMON</v>
          </cell>
          <cell r="J461" t="str">
            <v>PEDRO RAMON CHAVEZ SANABRIA</v>
          </cell>
          <cell r="K461" t="str">
            <v>COORDINADOR TECNICO DE PROYECTOS</v>
          </cell>
        </row>
        <row r="462">
          <cell r="F462">
            <v>4390929</v>
          </cell>
          <cell r="G462" t="str">
            <v>Honorario Profesional</v>
          </cell>
          <cell r="H462" t="str">
            <v>MEDINA ORTEGA</v>
          </cell>
          <cell r="I462" t="str">
            <v>CINTHIA MABEL</v>
          </cell>
          <cell r="J462" t="str">
            <v>CINTHIA MABEL MEDINA ORTEGA</v>
          </cell>
          <cell r="K462" t="str">
            <v>TECNICA</v>
          </cell>
        </row>
        <row r="463">
          <cell r="F463">
            <v>4401278</v>
          </cell>
          <cell r="G463" t="str">
            <v>Permanente</v>
          </cell>
          <cell r="H463" t="str">
            <v>GILL FLEITAS</v>
          </cell>
          <cell r="I463" t="str">
            <v>JOHANNA SOLEDAD</v>
          </cell>
          <cell r="J463" t="str">
            <v>JOHANNA SOLEDAD GILL FLEITAS</v>
          </cell>
          <cell r="K463" t="str">
            <v>ENCARGADA</v>
          </cell>
        </row>
        <row r="464">
          <cell r="F464">
            <v>4413740</v>
          </cell>
          <cell r="G464" t="str">
            <v>Permanente</v>
          </cell>
          <cell r="H464" t="str">
            <v>ARRUA COLMAN</v>
          </cell>
          <cell r="I464" t="str">
            <v>BRENDA DE JESUS</v>
          </cell>
          <cell r="J464" t="str">
            <v>BRENDA DE JESUS ARRUA COLMAN</v>
          </cell>
          <cell r="K464" t="str">
            <v>JEFE INTERINO DE DEPARTAMENTO</v>
          </cell>
        </row>
        <row r="465">
          <cell r="F465">
            <v>4420461</v>
          </cell>
          <cell r="G465" t="str">
            <v>Jornalero</v>
          </cell>
          <cell r="H465" t="str">
            <v>TORRES ROLON</v>
          </cell>
          <cell r="I465" t="str">
            <v>MARIA ELISA</v>
          </cell>
          <cell r="J465" t="str">
            <v>MARIA ELISA TORRES ROLON</v>
          </cell>
          <cell r="K465" t="str">
            <v>NEXO ADMINISTRATIVO</v>
          </cell>
        </row>
        <row r="466">
          <cell r="F466">
            <v>4437766</v>
          </cell>
          <cell r="G466" t="str">
            <v>Honorario Profesional</v>
          </cell>
          <cell r="H466" t="str">
            <v>PINTOS MORENO</v>
          </cell>
          <cell r="I466" t="str">
            <v>WILSON ANTONIO</v>
          </cell>
          <cell r="J466" t="str">
            <v>WILSON ANTONIO PINTOS MORENO</v>
          </cell>
          <cell r="K466" t="str">
            <v>ASISTENTE DE INVESTIGACION</v>
          </cell>
        </row>
        <row r="467">
          <cell r="F467">
            <v>4447661</v>
          </cell>
          <cell r="G467" t="str">
            <v>Comisionado al IPTA</v>
          </cell>
          <cell r="H467" t="str">
            <v>CORONEL ROJAS</v>
          </cell>
          <cell r="I467" t="str">
            <v>GUSTAVO ADOLFO</v>
          </cell>
          <cell r="J467" t="str">
            <v>GUSTAVO ADOLFO CORONEL ROJAS</v>
          </cell>
          <cell r="K467" t="str">
            <v>SEGURIDAD</v>
          </cell>
        </row>
        <row r="468">
          <cell r="F468">
            <v>4452805</v>
          </cell>
          <cell r="G468" t="str">
            <v>Honorario Profesional</v>
          </cell>
          <cell r="H468" t="str">
            <v>LOVERA CUELLAR</v>
          </cell>
          <cell r="I468" t="str">
            <v>PABLO DAMIÁN</v>
          </cell>
          <cell r="J468" t="str">
            <v>PABLO DAMIÁN LOVERA CUELLAR</v>
          </cell>
          <cell r="K468" t="str">
            <v>ASISTENTE DE INVESTIGACION</v>
          </cell>
        </row>
        <row r="469">
          <cell r="F469">
            <v>4454109</v>
          </cell>
          <cell r="G469" t="str">
            <v>Permanente</v>
          </cell>
          <cell r="H469" t="str">
            <v>MANCUELLO CHAVEZ</v>
          </cell>
          <cell r="I469" t="str">
            <v>FANY</v>
          </cell>
          <cell r="J469" t="str">
            <v>FANY MANCUELLO CHAVEZ</v>
          </cell>
          <cell r="K469" t="str">
            <v>ASISTENTE ADMINISTRATIVO</v>
          </cell>
        </row>
        <row r="470">
          <cell r="F470">
            <v>4456613</v>
          </cell>
          <cell r="G470" t="str">
            <v>Permanente</v>
          </cell>
          <cell r="H470" t="str">
            <v>GIMENEZ RESQUIN</v>
          </cell>
          <cell r="I470" t="str">
            <v>FATIMA ELIZABETH</v>
          </cell>
          <cell r="J470" t="str">
            <v>FATIMA ELIZABETH GIMENEZ RESQUIN</v>
          </cell>
          <cell r="K470" t="str">
            <v>TECNICA</v>
          </cell>
        </row>
        <row r="471">
          <cell r="F471">
            <v>4486898</v>
          </cell>
          <cell r="G471" t="str">
            <v>Permanente</v>
          </cell>
          <cell r="H471" t="str">
            <v>LOPEZ BENITEZ</v>
          </cell>
          <cell r="I471" t="str">
            <v>LUIS MARIANO</v>
          </cell>
          <cell r="J471" t="str">
            <v>LUIS MARIANO LOPEZ BENITEZ</v>
          </cell>
          <cell r="K471" t="str">
            <v>DIRECTOR INTERINO</v>
          </cell>
        </row>
        <row r="472">
          <cell r="F472">
            <v>4494469</v>
          </cell>
          <cell r="G472" t="str">
            <v>Honorario Profesional</v>
          </cell>
          <cell r="H472" t="str">
            <v>FERNANDEZ GAMARRA</v>
          </cell>
          <cell r="I472" t="str">
            <v>MARTA ALICIA</v>
          </cell>
          <cell r="J472" t="str">
            <v>MARTA ALICIA FERNANDEZ GAMARRA</v>
          </cell>
          <cell r="K472" t="str">
            <v>TECNICO</v>
          </cell>
        </row>
        <row r="473">
          <cell r="F473">
            <v>4503958</v>
          </cell>
          <cell r="G473" t="str">
            <v>Permanente</v>
          </cell>
          <cell r="H473" t="str">
            <v>FERNANDEZ NOGUERA</v>
          </cell>
          <cell r="I473" t="str">
            <v>FELICIANA MARIA ESPERANZA</v>
          </cell>
          <cell r="J473" t="str">
            <v>FELICIANA MARIA ESPERANZA FERNANDEZ NOGUERA</v>
          </cell>
          <cell r="K473">
            <v>0</v>
          </cell>
        </row>
        <row r="474">
          <cell r="F474">
            <v>4509403</v>
          </cell>
          <cell r="G474" t="str">
            <v>Personal Tecnico</v>
          </cell>
          <cell r="H474" t="str">
            <v>RODRIGUEZ MENDEZ</v>
          </cell>
          <cell r="I474" t="str">
            <v>YENY MARISSELLA</v>
          </cell>
          <cell r="J474" t="str">
            <v>YENY MARISSELLA RODRIGUEZ MENDEZ</v>
          </cell>
          <cell r="K474" t="str">
            <v>ENCARGADA</v>
          </cell>
        </row>
        <row r="475">
          <cell r="F475">
            <v>4516936</v>
          </cell>
          <cell r="G475" t="str">
            <v>Comisionado al IPTA</v>
          </cell>
          <cell r="H475" t="str">
            <v>YAHARI ORTIZ</v>
          </cell>
          <cell r="I475" t="str">
            <v>DANIEL A.</v>
          </cell>
          <cell r="J475" t="str">
            <v>DANIEL A. YAHARI ORTIZ</v>
          </cell>
          <cell r="K475" t="str">
            <v>SEGURIDAD</v>
          </cell>
        </row>
        <row r="476">
          <cell r="F476">
            <v>4517530</v>
          </cell>
          <cell r="G476" t="str">
            <v>Permanente</v>
          </cell>
          <cell r="H476" t="str">
            <v>SILVA LAGRAÑA</v>
          </cell>
          <cell r="I476" t="str">
            <v>ALBA SOLEDAD</v>
          </cell>
          <cell r="J476" t="str">
            <v>ALBA SOLEDAD SILVA LAGRAÑA</v>
          </cell>
          <cell r="K476" t="str">
            <v>ENCARGADO/A DE SEMOVIENTES</v>
          </cell>
        </row>
        <row r="477">
          <cell r="F477">
            <v>4521607</v>
          </cell>
          <cell r="G477" t="str">
            <v>Honorario Profesional</v>
          </cell>
          <cell r="H477" t="str">
            <v>VILLALBA ARRIOLA</v>
          </cell>
          <cell r="I477" t="str">
            <v>CARMEN</v>
          </cell>
          <cell r="J477" t="str">
            <v>CARMEN VILLALBA ARRIOLA</v>
          </cell>
          <cell r="K477" t="str">
            <v>ASISTENTE ADMINISTRATIVO</v>
          </cell>
        </row>
        <row r="478">
          <cell r="F478">
            <v>4522212</v>
          </cell>
          <cell r="G478" t="str">
            <v>Jornalero</v>
          </cell>
          <cell r="H478" t="str">
            <v>MARTINEZ BRUNO</v>
          </cell>
          <cell r="I478" t="str">
            <v>ORLANDO JAVIER</v>
          </cell>
          <cell r="J478" t="str">
            <v>ORLANDO JAVIER MARTINEZ BRUNO</v>
          </cell>
          <cell r="K478" t="str">
            <v>TRACTORISTA</v>
          </cell>
        </row>
        <row r="479">
          <cell r="F479">
            <v>4527897</v>
          </cell>
          <cell r="G479" t="str">
            <v>Jornalero</v>
          </cell>
          <cell r="H479" t="str">
            <v>LOVERA GONZALEZ</v>
          </cell>
          <cell r="I479" t="str">
            <v>SERGIO</v>
          </cell>
          <cell r="J479" t="str">
            <v>SERGIO LOVERA GONZALEZ</v>
          </cell>
          <cell r="K479" t="str">
            <v>PERSONAL DE CAMPO</v>
          </cell>
        </row>
        <row r="480">
          <cell r="F480">
            <v>4527920</v>
          </cell>
          <cell r="G480" t="str">
            <v>Jornalero</v>
          </cell>
          <cell r="H480" t="str">
            <v>BOBADILLA MARTINEZ</v>
          </cell>
          <cell r="I480" t="str">
            <v>LILIAN JORGELINA</v>
          </cell>
          <cell r="J480" t="str">
            <v>LILIAN JORGELINA BOBADILLA MARTINEZ</v>
          </cell>
          <cell r="K480" t="str">
            <v>COCINERO/A</v>
          </cell>
        </row>
        <row r="481">
          <cell r="F481">
            <v>4543468</v>
          </cell>
          <cell r="G481" t="str">
            <v>Honorario Profesional</v>
          </cell>
          <cell r="H481" t="str">
            <v>MERCADO ACOSTA</v>
          </cell>
          <cell r="I481" t="str">
            <v>ELIO ANIBAL</v>
          </cell>
          <cell r="J481" t="str">
            <v>ELIO ANIBAL MERCADO ACOSTA</v>
          </cell>
          <cell r="K481" t="str">
            <v>PROFESIONAL TECNICO</v>
          </cell>
        </row>
        <row r="482">
          <cell r="F482">
            <v>4545480</v>
          </cell>
          <cell r="G482" t="str">
            <v>Permanente</v>
          </cell>
          <cell r="H482" t="str">
            <v>VERDUN SEGOVIA</v>
          </cell>
          <cell r="I482" t="str">
            <v>DIEGO ALBAR</v>
          </cell>
          <cell r="J482" t="str">
            <v>DIEGO ALBAR VERDUN SEGOVIA</v>
          </cell>
          <cell r="K482" t="str">
            <v>TECNICO</v>
          </cell>
        </row>
        <row r="483">
          <cell r="F483">
            <v>4547722</v>
          </cell>
          <cell r="G483" t="str">
            <v>Permanente</v>
          </cell>
          <cell r="H483" t="str">
            <v>BORDON PELOZO</v>
          </cell>
          <cell r="I483" t="str">
            <v>MARIELA ISABEL</v>
          </cell>
          <cell r="J483" t="str">
            <v>MARIELA ISABEL BORDON PELOZO</v>
          </cell>
          <cell r="K483" t="str">
            <v>ASISTENTE TECNICO</v>
          </cell>
        </row>
        <row r="484">
          <cell r="F484">
            <v>4548925</v>
          </cell>
          <cell r="G484" t="str">
            <v>Permanente</v>
          </cell>
          <cell r="H484" t="str">
            <v>FERRIOL</v>
          </cell>
          <cell r="I484" t="str">
            <v>MIGUEL FLORENTIN</v>
          </cell>
          <cell r="J484" t="str">
            <v>MIGUEL FLORENTIN FERRIOL</v>
          </cell>
          <cell r="K484" t="str">
            <v>JEFE DE CAMPO</v>
          </cell>
        </row>
        <row r="485">
          <cell r="F485">
            <v>4560259</v>
          </cell>
          <cell r="G485" t="str">
            <v>Permanente</v>
          </cell>
          <cell r="H485" t="str">
            <v>AMARILLA MASCAREÑO</v>
          </cell>
          <cell r="I485" t="str">
            <v>FIDENCIA BEATRIZ</v>
          </cell>
          <cell r="J485" t="str">
            <v>FIDENCIA BEATRIZ AMARILLA MASCAREÑO</v>
          </cell>
          <cell r="K485" t="str">
            <v>INVESTIGADOR</v>
          </cell>
        </row>
        <row r="486">
          <cell r="F486">
            <v>4572185</v>
          </cell>
          <cell r="G486" t="str">
            <v>Permanente</v>
          </cell>
          <cell r="H486" t="str">
            <v>SAMBUCHETTI</v>
          </cell>
          <cell r="I486" t="str">
            <v>ENSO RUBEN</v>
          </cell>
          <cell r="J486" t="str">
            <v>ENSO RUBEN SAMBUCHETTI</v>
          </cell>
          <cell r="K486" t="str">
            <v>ASISTENTE DE INVESTIGACION</v>
          </cell>
        </row>
        <row r="487">
          <cell r="F487">
            <v>4597651</v>
          </cell>
          <cell r="G487" t="str">
            <v>Jornalero</v>
          </cell>
          <cell r="H487" t="str">
            <v>FLORENTIN VILLALBA</v>
          </cell>
          <cell r="I487" t="str">
            <v>MAURA</v>
          </cell>
          <cell r="J487" t="str">
            <v>MAURA FLORENTIN VILLALBA</v>
          </cell>
          <cell r="K487" t="str">
            <v>ENCARGADO DE STR</v>
          </cell>
        </row>
        <row r="488">
          <cell r="F488">
            <v>4600392</v>
          </cell>
          <cell r="G488" t="str">
            <v>Permanente</v>
          </cell>
          <cell r="H488" t="str">
            <v>CARDOZO MEZA</v>
          </cell>
          <cell r="I488" t="str">
            <v>DEL ROSARIO ELIZABETH</v>
          </cell>
          <cell r="J488" t="str">
            <v>DEL ROSARIO ELIZABETH CARDOZO MEZA</v>
          </cell>
          <cell r="K488" t="str">
            <v>TECNICA</v>
          </cell>
        </row>
        <row r="489">
          <cell r="F489">
            <v>4606782</v>
          </cell>
          <cell r="G489" t="str">
            <v>Permanente</v>
          </cell>
          <cell r="H489" t="str">
            <v>MALDONADO UNZAIN</v>
          </cell>
          <cell r="I489" t="str">
            <v>MARCELO FABIAN</v>
          </cell>
          <cell r="J489" t="str">
            <v>MARCELO FABIAN MALDONADO UNZAIN</v>
          </cell>
          <cell r="K489" t="str">
            <v>ASISTENTE ADMINISTRATIVO</v>
          </cell>
        </row>
        <row r="490">
          <cell r="F490">
            <v>4607093</v>
          </cell>
          <cell r="G490" t="str">
            <v>Honorario Profesional</v>
          </cell>
          <cell r="H490" t="str">
            <v>GONZALEZ SANABRIA</v>
          </cell>
          <cell r="I490" t="str">
            <v>NANCY</v>
          </cell>
          <cell r="J490" t="str">
            <v>NANCY GONZALEZ SANABRIA</v>
          </cell>
          <cell r="K490" t="str">
            <v>TECNICA</v>
          </cell>
        </row>
        <row r="491">
          <cell r="F491">
            <v>4622002</v>
          </cell>
          <cell r="G491" t="str">
            <v>Permanente</v>
          </cell>
          <cell r="H491" t="str">
            <v>MACIEL OVIEDO</v>
          </cell>
          <cell r="I491" t="str">
            <v>ANA BELEN</v>
          </cell>
          <cell r="J491" t="str">
            <v>ANA BELEN MACIEL OVIEDO</v>
          </cell>
          <cell r="K491" t="str">
            <v>RESPONSABLE DE INFORMES LABORALES PARA JUBILACIONES</v>
          </cell>
        </row>
        <row r="492">
          <cell r="F492">
            <v>4626173</v>
          </cell>
          <cell r="G492" t="str">
            <v>Honorario Profesional</v>
          </cell>
          <cell r="H492" t="str">
            <v>MIRANDA BENITEZ</v>
          </cell>
          <cell r="I492" t="str">
            <v>CYNTHIA DE JESUS</v>
          </cell>
          <cell r="J492" t="str">
            <v>CYNTHIA DE JESUS MIRANDA BENITEZ</v>
          </cell>
          <cell r="K492" t="str">
            <v>ABOGADO</v>
          </cell>
        </row>
        <row r="493">
          <cell r="F493">
            <v>4652018</v>
          </cell>
          <cell r="G493" t="str">
            <v>Honorario Profesional</v>
          </cell>
          <cell r="H493" t="str">
            <v>BRIZUEÑA LOPEZ</v>
          </cell>
          <cell r="I493" t="str">
            <v>JORGE MARTIN</v>
          </cell>
          <cell r="J493" t="str">
            <v>JORGE MARTIN BRIZUEÑA LOPEZ</v>
          </cell>
          <cell r="K493" t="str">
            <v>PROFESIONAL TECNICO</v>
          </cell>
        </row>
        <row r="494">
          <cell r="F494">
            <v>4657974</v>
          </cell>
          <cell r="G494" t="str">
            <v>Permanente</v>
          </cell>
          <cell r="H494" t="str">
            <v>GARCIA FIGUEREDO</v>
          </cell>
          <cell r="I494" t="str">
            <v>MARIA LOURDES</v>
          </cell>
          <cell r="J494" t="str">
            <v>MARIA LOURDES GARCIA FIGUEREDO</v>
          </cell>
          <cell r="K494" t="str">
            <v>ASISTENTE DE LABORATORIO</v>
          </cell>
        </row>
        <row r="495">
          <cell r="F495">
            <v>4660764</v>
          </cell>
          <cell r="G495" t="str">
            <v>Permanente</v>
          </cell>
          <cell r="H495" t="str">
            <v>BENEGAS</v>
          </cell>
          <cell r="I495" t="str">
            <v>JUAN EMILIO</v>
          </cell>
          <cell r="J495" t="str">
            <v>JUAN EMILIO BENEGAS</v>
          </cell>
          <cell r="K495" t="str">
            <v>ASISTENTE DE LABORATORIO</v>
          </cell>
        </row>
        <row r="496">
          <cell r="F496">
            <v>4713252</v>
          </cell>
          <cell r="G496" t="str">
            <v>Permanente</v>
          </cell>
          <cell r="H496" t="str">
            <v>GIMENEZ MEDINA</v>
          </cell>
          <cell r="I496" t="str">
            <v>PATRICIA</v>
          </cell>
          <cell r="J496" t="str">
            <v>PATRICIA GIMENEZ MEDINA</v>
          </cell>
          <cell r="K496" t="str">
            <v>JEFE INTERINO DE DEPARTAMENTO</v>
          </cell>
        </row>
        <row r="497">
          <cell r="F497">
            <v>4715409</v>
          </cell>
          <cell r="G497" t="str">
            <v>Permanente</v>
          </cell>
          <cell r="H497" t="str">
            <v>ACOSTA</v>
          </cell>
          <cell r="I497" t="str">
            <v>MARTHA RAMONA</v>
          </cell>
          <cell r="J497" t="str">
            <v>MARTHA RAMONA ACOSTA</v>
          </cell>
          <cell r="K497" t="str">
            <v>AUXILIAR DE SERVICIOS</v>
          </cell>
        </row>
        <row r="498">
          <cell r="F498">
            <v>4746467</v>
          </cell>
          <cell r="G498" t="str">
            <v>Honorario Profesional</v>
          </cell>
          <cell r="H498" t="str">
            <v>AGUERO GAUTO</v>
          </cell>
          <cell r="I498" t="str">
            <v>MABEL ELVIRA</v>
          </cell>
          <cell r="J498" t="str">
            <v>MABEL ELVIRA AGUERO GAUTO</v>
          </cell>
          <cell r="K498" t="str">
            <v>Encargado/a del Laboratorio Semillas</v>
          </cell>
        </row>
        <row r="499">
          <cell r="F499">
            <v>4750640</v>
          </cell>
          <cell r="G499" t="str">
            <v>Jornalero</v>
          </cell>
          <cell r="H499" t="str">
            <v>AGUERO SANABRIA</v>
          </cell>
          <cell r="I499" t="str">
            <v>LETICIA MABEL</v>
          </cell>
          <cell r="J499" t="str">
            <v>LETICIA MABEL AGUERO SANABRIA</v>
          </cell>
          <cell r="K499" t="str">
            <v>AUXILIAR</v>
          </cell>
        </row>
        <row r="500">
          <cell r="F500">
            <v>4760163</v>
          </cell>
          <cell r="G500" t="str">
            <v>Jornalero</v>
          </cell>
          <cell r="H500" t="str">
            <v>VERDUN</v>
          </cell>
          <cell r="I500" t="str">
            <v>IRMA MARINA</v>
          </cell>
          <cell r="J500" t="str">
            <v>IRMA MARINA VERDUN</v>
          </cell>
          <cell r="K500" t="str">
            <v>LIMPIADOR/A</v>
          </cell>
        </row>
        <row r="501">
          <cell r="F501">
            <v>4774047</v>
          </cell>
          <cell r="G501" t="str">
            <v>Permanente</v>
          </cell>
          <cell r="H501" t="str">
            <v>VELAZQUEZ ESCOBAR</v>
          </cell>
          <cell r="I501" t="str">
            <v>WILSON</v>
          </cell>
          <cell r="J501" t="str">
            <v>WILSON VELAZQUEZ ESCOBAR</v>
          </cell>
          <cell r="K501" t="str">
            <v>ASISTENTE ADMINISTRATIVO</v>
          </cell>
        </row>
        <row r="502">
          <cell r="F502">
            <v>4783122</v>
          </cell>
          <cell r="G502" t="str">
            <v>Jornalero</v>
          </cell>
          <cell r="H502" t="str">
            <v>VERDUN CHAVEZ</v>
          </cell>
          <cell r="I502" t="str">
            <v>MIGUELINA</v>
          </cell>
          <cell r="J502" t="str">
            <v>MIGUELINA VERDUN CHAVEZ</v>
          </cell>
          <cell r="K502" t="str">
            <v>AUXILIAR DE SERVICIOS</v>
          </cell>
        </row>
        <row r="503">
          <cell r="F503">
            <v>4797448</v>
          </cell>
          <cell r="G503" t="str">
            <v>Jornalero</v>
          </cell>
          <cell r="H503" t="str">
            <v>ROJAS VELAZQUEZ</v>
          </cell>
          <cell r="I503" t="str">
            <v>SILVIO</v>
          </cell>
          <cell r="J503" t="str">
            <v>SILVIO ROJAS VELAZQUEZ</v>
          </cell>
          <cell r="K503" t="str">
            <v>AUXILIAR DE SERVICIOS</v>
          </cell>
        </row>
        <row r="504">
          <cell r="F504">
            <v>4798888</v>
          </cell>
          <cell r="G504" t="str">
            <v>Personal Tecnico</v>
          </cell>
          <cell r="H504" t="str">
            <v>PEREIRA CACERES</v>
          </cell>
          <cell r="I504" t="str">
            <v>MARIA ESMILCE</v>
          </cell>
          <cell r="J504" t="str">
            <v>MARIA ESMILCE PEREIRA CACERES</v>
          </cell>
          <cell r="K504" t="str">
            <v>ASISTENTE</v>
          </cell>
        </row>
        <row r="505">
          <cell r="F505">
            <v>4800521</v>
          </cell>
          <cell r="G505" t="str">
            <v>Honorario Profesional</v>
          </cell>
          <cell r="H505" t="str">
            <v>GARCIA FIGUEREDO</v>
          </cell>
          <cell r="I505" t="str">
            <v>MARIA ESTELA</v>
          </cell>
          <cell r="J505" t="str">
            <v>MARIA ESTELA GARCIA FIGUEREDO</v>
          </cell>
          <cell r="K505" t="str">
            <v>TECNICA DE LABORATORIO</v>
          </cell>
        </row>
        <row r="506">
          <cell r="F506">
            <v>4802413</v>
          </cell>
          <cell r="G506" t="str">
            <v>Honorario Profesional</v>
          </cell>
          <cell r="H506" t="str">
            <v>DIAZ</v>
          </cell>
          <cell r="I506" t="str">
            <v>ELVIRA</v>
          </cell>
          <cell r="J506" t="str">
            <v>ELVIRA DIAZ</v>
          </cell>
          <cell r="K506" t="str">
            <v>ENCARGADA</v>
          </cell>
        </row>
        <row r="507">
          <cell r="F507">
            <v>4803641</v>
          </cell>
          <cell r="G507" t="str">
            <v>Permanente</v>
          </cell>
          <cell r="H507" t="str">
            <v>MORALES EGUZQUIZA</v>
          </cell>
          <cell r="I507" t="str">
            <v>ENZO IVAN</v>
          </cell>
          <cell r="J507" t="str">
            <v>ENZO IVAN MORALES EGUZQUIZA</v>
          </cell>
          <cell r="K507" t="str">
            <v>ENCARGADO</v>
          </cell>
        </row>
        <row r="508">
          <cell r="F508">
            <v>4839860</v>
          </cell>
          <cell r="G508" t="str">
            <v>Honorario Profesional</v>
          </cell>
          <cell r="H508" t="str">
            <v>ROJAS OVELAR</v>
          </cell>
          <cell r="I508" t="str">
            <v>GISELLE ARACELI</v>
          </cell>
          <cell r="J508" t="str">
            <v>GISELLE ARACELI ROJAS OVELAR</v>
          </cell>
          <cell r="K508" t="str">
            <v>CONSULTOR/A</v>
          </cell>
        </row>
        <row r="509">
          <cell r="F509">
            <v>4845133</v>
          </cell>
          <cell r="G509" t="str">
            <v>Jornalero</v>
          </cell>
          <cell r="H509" t="str">
            <v>RODRIGUEZ</v>
          </cell>
          <cell r="I509" t="str">
            <v>JOSE MANUEL</v>
          </cell>
          <cell r="J509" t="str">
            <v>JOSE MANUEL RODRIGUEZ</v>
          </cell>
          <cell r="K509" t="str">
            <v>AUXILIAR DE SERVICIOS</v>
          </cell>
        </row>
        <row r="510">
          <cell r="F510">
            <v>4862495</v>
          </cell>
          <cell r="G510" t="str">
            <v>Permanente</v>
          </cell>
          <cell r="H510" t="str">
            <v>GODOY RIVERO</v>
          </cell>
          <cell r="I510" t="str">
            <v>GILBERTO</v>
          </cell>
          <cell r="J510" t="str">
            <v>GILBERTO GODOY RIVERO</v>
          </cell>
          <cell r="K510" t="str">
            <v>AUXILIAR DE SERVICIOS</v>
          </cell>
        </row>
        <row r="511">
          <cell r="F511">
            <v>4864849</v>
          </cell>
          <cell r="G511" t="str">
            <v>Honorario Profesional</v>
          </cell>
          <cell r="H511" t="str">
            <v>CHAPARRO AGUERO</v>
          </cell>
          <cell r="I511" t="str">
            <v>HECTOR OMAR</v>
          </cell>
          <cell r="J511" t="str">
            <v>HECTOR OMAR CHAPARRO AGUERO</v>
          </cell>
          <cell r="K511" t="str">
            <v>CONSULTOR/A</v>
          </cell>
        </row>
        <row r="512">
          <cell r="F512">
            <v>4870167</v>
          </cell>
          <cell r="G512" t="str">
            <v>Jornalero</v>
          </cell>
          <cell r="H512" t="str">
            <v>CHAVEZ GONZALEZ</v>
          </cell>
          <cell r="I512" t="str">
            <v>GILBERTO RAMON</v>
          </cell>
          <cell r="J512" t="str">
            <v>GILBERTO RAMON CHAVEZ GONZALEZ</v>
          </cell>
          <cell r="K512" t="str">
            <v>AUXILIAR DE SERVICIOS</v>
          </cell>
        </row>
        <row r="513">
          <cell r="F513">
            <v>4872970</v>
          </cell>
          <cell r="G513" t="str">
            <v>Personal Tecnico</v>
          </cell>
          <cell r="H513" t="str">
            <v>BARBOZA GIMENEZ</v>
          </cell>
          <cell r="I513" t="str">
            <v>IGNACIO MANUEL</v>
          </cell>
          <cell r="J513" t="str">
            <v>IGNACIO MANUEL BARBOZA GIMENEZ</v>
          </cell>
          <cell r="K513" t="str">
            <v>RESPONSABLE SIRH Y NEXO ADMINISTRATIVO</v>
          </cell>
        </row>
        <row r="514">
          <cell r="F514">
            <v>4883391</v>
          </cell>
          <cell r="G514" t="str">
            <v>Permanente</v>
          </cell>
          <cell r="H514" t="str">
            <v>VILLALBA ARRIOLA</v>
          </cell>
          <cell r="I514" t="str">
            <v>ALCIDES RUBEN</v>
          </cell>
          <cell r="J514" t="str">
            <v>ALCIDES RUBEN VILLALBA ARRIOLA</v>
          </cell>
          <cell r="K514" t="str">
            <v>INVESTIGADOR JUNIOR</v>
          </cell>
        </row>
        <row r="515">
          <cell r="F515">
            <v>4897107</v>
          </cell>
          <cell r="G515" t="str">
            <v>Jornalero</v>
          </cell>
          <cell r="H515" t="str">
            <v>SOSA VERA</v>
          </cell>
          <cell r="I515" t="str">
            <v>CINTHIA CAROLINA</v>
          </cell>
          <cell r="J515" t="str">
            <v>CINTHIA CAROLINA SOSA VERA</v>
          </cell>
          <cell r="K515" t="str">
            <v>ASISTENTE ADMINISTRATIVO</v>
          </cell>
        </row>
        <row r="516">
          <cell r="F516">
            <v>4899798</v>
          </cell>
          <cell r="G516" t="str">
            <v>Jornalero</v>
          </cell>
          <cell r="H516" t="str">
            <v>UGARTE DAVALOS</v>
          </cell>
          <cell r="I516" t="str">
            <v>MARIO</v>
          </cell>
          <cell r="J516" t="str">
            <v>MARIO UGARTE DAVALOS</v>
          </cell>
          <cell r="K516" t="str">
            <v>AUXILIAR DE SERVICIOS</v>
          </cell>
        </row>
        <row r="517">
          <cell r="F517">
            <v>4911677</v>
          </cell>
          <cell r="G517" t="str">
            <v>Permanente</v>
          </cell>
          <cell r="H517" t="str">
            <v>CABRERA RUIZ DIAZ</v>
          </cell>
          <cell r="I517" t="str">
            <v>MARIA GABRIELA</v>
          </cell>
          <cell r="J517" t="str">
            <v>MARIA GABRIELA CABRERA RUIZ DIAZ</v>
          </cell>
          <cell r="K517" t="str">
            <v>ASISTENTE ADMINISTRATIVO</v>
          </cell>
        </row>
        <row r="518">
          <cell r="F518">
            <v>4927203</v>
          </cell>
          <cell r="G518" t="str">
            <v>Personal Tecnico</v>
          </cell>
          <cell r="H518" t="str">
            <v>ARANDA</v>
          </cell>
          <cell r="I518" t="str">
            <v>SERGIO FABIAN</v>
          </cell>
          <cell r="J518" t="str">
            <v>SERGIO FABIAN ARANDA</v>
          </cell>
          <cell r="K518" t="str">
            <v>ASISTENTE</v>
          </cell>
        </row>
        <row r="519">
          <cell r="F519">
            <v>4931516</v>
          </cell>
          <cell r="G519" t="str">
            <v>Permanente</v>
          </cell>
          <cell r="H519" t="str">
            <v>PIGNATA TOLEDO</v>
          </cell>
          <cell r="I519" t="str">
            <v>ANGELA MARIA  MATILDE</v>
          </cell>
          <cell r="J519" t="str">
            <v>ANGELA MARIA  MATILDE PIGNATA TOLEDO</v>
          </cell>
          <cell r="K519" t="str">
            <v>ASISTENTE ADMINISTRATIVO</v>
          </cell>
        </row>
        <row r="520">
          <cell r="F520">
            <v>4950320</v>
          </cell>
          <cell r="G520" t="str">
            <v>Jornalero</v>
          </cell>
          <cell r="H520" t="str">
            <v>PANIAGUA AGUILAR</v>
          </cell>
          <cell r="I520" t="str">
            <v>NELSON RAMON</v>
          </cell>
          <cell r="J520" t="str">
            <v>NELSON RAMON PANIAGUA AGUILAR</v>
          </cell>
          <cell r="K520" t="str">
            <v>AUXILIAR DE SERVICIOS</v>
          </cell>
        </row>
        <row r="521">
          <cell r="F521">
            <v>4963026</v>
          </cell>
          <cell r="G521" t="str">
            <v>Jornalero</v>
          </cell>
          <cell r="H521" t="str">
            <v>ZARZA  GONZALEZ</v>
          </cell>
          <cell r="I521" t="str">
            <v>JUAN JOSE RIGOBERTO</v>
          </cell>
          <cell r="J521" t="str">
            <v>JUAN JOSE RIGOBERTO ZARZA  GONZALEZ</v>
          </cell>
          <cell r="K521" t="str">
            <v>ASISTENTE TECNICO</v>
          </cell>
        </row>
        <row r="522">
          <cell r="F522">
            <v>4976369</v>
          </cell>
          <cell r="G522" t="str">
            <v>Personal Tecnico</v>
          </cell>
          <cell r="H522" t="str">
            <v>BRITEZ MERELES</v>
          </cell>
          <cell r="I522" t="str">
            <v>HUGO ENRIQUE</v>
          </cell>
          <cell r="J522" t="str">
            <v>HUGO ENRIQUE BRITEZ MERELES</v>
          </cell>
          <cell r="K522" t="str">
            <v>TECNICO ELECTRICISTA</v>
          </cell>
        </row>
        <row r="523">
          <cell r="F523">
            <v>4976446</v>
          </cell>
          <cell r="G523" t="str">
            <v>Permanente</v>
          </cell>
          <cell r="H523" t="str">
            <v>SILVA GAONA</v>
          </cell>
          <cell r="I523" t="str">
            <v>RICARDO EMMANUEL</v>
          </cell>
          <cell r="J523" t="str">
            <v>RICARDO EMMANUEL SILVA GAONA</v>
          </cell>
          <cell r="K523">
            <v>0</v>
          </cell>
        </row>
        <row r="524">
          <cell r="F524">
            <v>4981866</v>
          </cell>
          <cell r="G524" t="str">
            <v>Personal Tecnico</v>
          </cell>
          <cell r="H524" t="str">
            <v>ROMAN ROTELA</v>
          </cell>
          <cell r="I524" t="str">
            <v>SANDRA MABEL</v>
          </cell>
          <cell r="J524" t="str">
            <v>SANDRA MABEL ROMAN ROTELA</v>
          </cell>
          <cell r="K524" t="str">
            <v>ASISTENTE DE AUDITORIA</v>
          </cell>
        </row>
        <row r="525">
          <cell r="F525">
            <v>5004594</v>
          </cell>
          <cell r="G525" t="str">
            <v>Permanente</v>
          </cell>
          <cell r="H525" t="str">
            <v>RAMIREZ</v>
          </cell>
          <cell r="I525" t="str">
            <v>NOELIA MAGDALENA</v>
          </cell>
          <cell r="J525" t="str">
            <v>NOELIA MAGDALENA RAMIREZ</v>
          </cell>
          <cell r="K525" t="str">
            <v>TECNICA</v>
          </cell>
        </row>
        <row r="526">
          <cell r="F526">
            <v>5029679</v>
          </cell>
          <cell r="G526" t="str">
            <v>Jornalero</v>
          </cell>
          <cell r="H526" t="str">
            <v>NUÑEZ  AQUINO</v>
          </cell>
          <cell r="I526" t="str">
            <v>CRISTHIAN  RICARDO</v>
          </cell>
          <cell r="J526" t="str">
            <v>CRISTHIAN  RICARDO NUÑEZ  AQUINO</v>
          </cell>
          <cell r="K526" t="str">
            <v>PERSONAL DE CAMPO</v>
          </cell>
        </row>
        <row r="527">
          <cell r="F527">
            <v>5033823</v>
          </cell>
          <cell r="G527" t="str">
            <v>Permanente</v>
          </cell>
          <cell r="H527" t="str">
            <v>CHIRIFE CHAPARRO</v>
          </cell>
          <cell r="I527" t="str">
            <v>SILVIA VANESSA</v>
          </cell>
          <cell r="J527" t="str">
            <v>SILVIA VANESSA CHIRIFE CHAPARRO</v>
          </cell>
          <cell r="K527" t="str">
            <v>JEFE INTERINO</v>
          </cell>
        </row>
        <row r="528">
          <cell r="F528">
            <v>5034591</v>
          </cell>
          <cell r="G528" t="str">
            <v>Jornalero</v>
          </cell>
          <cell r="H528" t="str">
            <v>TOLEDO BELOTTO</v>
          </cell>
          <cell r="I528" t="str">
            <v>WILLIAN ISMAEL</v>
          </cell>
          <cell r="J528" t="str">
            <v>WILLIAN ISMAEL TOLEDO BELOTTO</v>
          </cell>
          <cell r="K528" t="str">
            <v>APOYO TECNICO</v>
          </cell>
        </row>
        <row r="529">
          <cell r="F529">
            <v>5069710</v>
          </cell>
          <cell r="G529" t="str">
            <v>Permanente</v>
          </cell>
          <cell r="H529" t="str">
            <v>FIGUEREDO FRANCO</v>
          </cell>
          <cell r="I529" t="str">
            <v>CARLOS DIOSNEL</v>
          </cell>
          <cell r="J529" t="str">
            <v>CARLOS DIOSNEL FIGUEREDO FRANCO</v>
          </cell>
          <cell r="K529" t="str">
            <v>PERSONAL DE CAMPO</v>
          </cell>
        </row>
        <row r="530">
          <cell r="F530">
            <v>5075393</v>
          </cell>
          <cell r="G530" t="str">
            <v>Honorario Profesional</v>
          </cell>
          <cell r="H530" t="str">
            <v>IRALA GONZÁLEZ</v>
          </cell>
          <cell r="I530" t="str">
            <v>RICHARD FABIÁN</v>
          </cell>
          <cell r="J530" t="str">
            <v>RICHARD FABIÁN IRALA GONZÁLEZ</v>
          </cell>
          <cell r="K530" t="str">
            <v>TECNICO</v>
          </cell>
        </row>
        <row r="531">
          <cell r="F531">
            <v>5076163</v>
          </cell>
          <cell r="G531" t="str">
            <v>Jornalero</v>
          </cell>
          <cell r="H531" t="str">
            <v>PACUA</v>
          </cell>
          <cell r="I531" t="str">
            <v>MATHIAS DAVID</v>
          </cell>
          <cell r="J531" t="str">
            <v>MATHIAS DAVID PACUA</v>
          </cell>
          <cell r="K531" t="str">
            <v>ASISTENTE</v>
          </cell>
        </row>
        <row r="532">
          <cell r="F532">
            <v>5116710</v>
          </cell>
          <cell r="G532" t="str">
            <v>Permanente</v>
          </cell>
          <cell r="H532" t="str">
            <v>MORA SILVA</v>
          </cell>
          <cell r="I532" t="str">
            <v>SANDRO ISMAEL</v>
          </cell>
          <cell r="J532" t="str">
            <v>SANDRO ISMAEL MORA SILVA</v>
          </cell>
          <cell r="K532" t="str">
            <v>LIMPIADOR/A</v>
          </cell>
        </row>
        <row r="533">
          <cell r="F533">
            <v>5127555</v>
          </cell>
          <cell r="G533" t="str">
            <v>Permanente</v>
          </cell>
          <cell r="H533" t="str">
            <v>MORINIGO PAREDES</v>
          </cell>
          <cell r="I533" t="str">
            <v>EDER IDELIN</v>
          </cell>
          <cell r="J533" t="str">
            <v>EDER IDELIN MORINIGO PAREDES</v>
          </cell>
          <cell r="K533" t="str">
            <v>AUXILIAR DE SERVICIOS</v>
          </cell>
        </row>
        <row r="534">
          <cell r="F534">
            <v>5174635</v>
          </cell>
          <cell r="G534" t="str">
            <v>Jornalero</v>
          </cell>
          <cell r="H534" t="str">
            <v>RUIZ DIAZ POLITEO SMITH</v>
          </cell>
          <cell r="I534" t="str">
            <v>JOEL ANTONIO</v>
          </cell>
          <cell r="J534" t="str">
            <v>JOEL ANTONIO RUIZ DIAZ POLITEO SMITH</v>
          </cell>
          <cell r="K534" t="str">
            <v>ASISTENTE</v>
          </cell>
        </row>
        <row r="535">
          <cell r="F535">
            <v>5208105</v>
          </cell>
          <cell r="G535" t="str">
            <v>Honorario Profesional</v>
          </cell>
          <cell r="H535" t="str">
            <v>RODRIGUEZ ESPINOLA</v>
          </cell>
          <cell r="I535" t="str">
            <v>JESSICA MARIA</v>
          </cell>
          <cell r="J535" t="str">
            <v>JESSICA MARIA RODRIGUEZ ESPINOLA</v>
          </cell>
          <cell r="K535" t="str">
            <v>PROFESIONAL TECNICO</v>
          </cell>
        </row>
        <row r="536">
          <cell r="F536">
            <v>5211100</v>
          </cell>
          <cell r="G536" t="str">
            <v>Honorario Profesional</v>
          </cell>
          <cell r="H536" t="str">
            <v>GIMENEZ TROCHE</v>
          </cell>
          <cell r="I536" t="str">
            <v>FERNANDO</v>
          </cell>
          <cell r="J536" t="str">
            <v>FERNANDO GIMENEZ TROCHE</v>
          </cell>
          <cell r="K536" t="str">
            <v>ADMINISTRATIVO</v>
          </cell>
        </row>
        <row r="537">
          <cell r="F537">
            <v>5211211</v>
          </cell>
          <cell r="G537" t="str">
            <v>Jornalero</v>
          </cell>
          <cell r="H537" t="str">
            <v>VAZQUEZ FERREIRA</v>
          </cell>
          <cell r="I537" t="str">
            <v>WILSON DARIO</v>
          </cell>
          <cell r="J537" t="str">
            <v>WILSON DARIO VAZQUEZ FERREIRA</v>
          </cell>
          <cell r="K537" t="str">
            <v>AUXILIAR</v>
          </cell>
        </row>
        <row r="538">
          <cell r="F538">
            <v>5222021</v>
          </cell>
          <cell r="G538" t="str">
            <v>Jornalero</v>
          </cell>
          <cell r="H538" t="str">
            <v>BENITEZ VILLALBA</v>
          </cell>
          <cell r="I538" t="str">
            <v>FATIMA BEATRIZ</v>
          </cell>
          <cell r="J538" t="str">
            <v>FATIMA BEATRIZ BENITEZ VILLALBA</v>
          </cell>
          <cell r="K538" t="str">
            <v>LIMPIADOR/A</v>
          </cell>
        </row>
        <row r="539">
          <cell r="F539">
            <v>5224400</v>
          </cell>
          <cell r="G539" t="str">
            <v>Honorario Profesional</v>
          </cell>
          <cell r="H539" t="str">
            <v>NOGUERA LARROSA</v>
          </cell>
          <cell r="I539" t="str">
            <v>LUCIANA MARIA</v>
          </cell>
          <cell r="J539" t="str">
            <v>LUCIANA MARIA NOGUERA LARROSA</v>
          </cell>
          <cell r="K539" t="str">
            <v>PROFESIONAL TECNICO</v>
          </cell>
        </row>
        <row r="540">
          <cell r="F540">
            <v>5260729</v>
          </cell>
          <cell r="G540" t="str">
            <v>Permanente</v>
          </cell>
          <cell r="H540" t="str">
            <v>REYES CABALLERO</v>
          </cell>
          <cell r="I540" t="str">
            <v>YESSICA MAGALIZ</v>
          </cell>
          <cell r="J540" t="str">
            <v>YESSICA MAGALIZ REYES CABALLERO</v>
          </cell>
          <cell r="K540" t="str">
            <v>PROFESIONAL TECNICO</v>
          </cell>
        </row>
        <row r="541">
          <cell r="F541">
            <v>5371310</v>
          </cell>
          <cell r="G541" t="str">
            <v>Permanente</v>
          </cell>
          <cell r="H541" t="str">
            <v>VELOZO GÓMEZ</v>
          </cell>
          <cell r="I541" t="str">
            <v>MIGUEL ALBERTO</v>
          </cell>
          <cell r="J541" t="str">
            <v>MIGUEL ALBERTO VELOZO GÓMEZ</v>
          </cell>
          <cell r="K541" t="str">
            <v>AUXILIAR DE SERVICIOS</v>
          </cell>
        </row>
        <row r="542">
          <cell r="F542">
            <v>5424255</v>
          </cell>
          <cell r="G542" t="str">
            <v>Permanente</v>
          </cell>
          <cell r="H542" t="str">
            <v>VIERA FARIÑA</v>
          </cell>
          <cell r="I542" t="str">
            <v>PEDRO RUBEN</v>
          </cell>
          <cell r="J542" t="str">
            <v>PEDRO RUBEN VIERA FARIÑA</v>
          </cell>
          <cell r="K542" t="str">
            <v>TECNICO</v>
          </cell>
        </row>
        <row r="543">
          <cell r="F543">
            <v>5476762</v>
          </cell>
          <cell r="G543" t="str">
            <v>Jornalero</v>
          </cell>
          <cell r="H543" t="str">
            <v>MARTINEZ BERNAL</v>
          </cell>
          <cell r="I543" t="str">
            <v>BERNARDINO</v>
          </cell>
          <cell r="J543" t="str">
            <v>BERNARDINO MARTINEZ BERNAL</v>
          </cell>
          <cell r="K543" t="str">
            <v>PERSONAL DE CAMPO</v>
          </cell>
        </row>
        <row r="544">
          <cell r="F544">
            <v>5620214</v>
          </cell>
          <cell r="G544" t="str">
            <v>Honorario Profesional</v>
          </cell>
          <cell r="H544" t="str">
            <v>MENA GONZÁLEZ</v>
          </cell>
          <cell r="I544" t="str">
            <v>JOSE</v>
          </cell>
          <cell r="J544" t="str">
            <v>JOSE MENA GONZÁLEZ</v>
          </cell>
          <cell r="K544" t="str">
            <v>PROFESIONAL TECNICO</v>
          </cell>
        </row>
        <row r="545">
          <cell r="F545">
            <v>5620984</v>
          </cell>
          <cell r="G545" t="str">
            <v>Jornalero</v>
          </cell>
          <cell r="H545" t="str">
            <v>BARRIOS VERDUN</v>
          </cell>
          <cell r="I545" t="str">
            <v>CARLOS JAVIER</v>
          </cell>
          <cell r="J545" t="str">
            <v>CARLOS JAVIER BARRIOS VERDUN</v>
          </cell>
          <cell r="K545" t="str">
            <v>ASISTENTE TECNICO</v>
          </cell>
        </row>
        <row r="546">
          <cell r="F546">
            <v>5653239</v>
          </cell>
          <cell r="G546" t="str">
            <v>Honorario Profesional</v>
          </cell>
          <cell r="H546" t="str">
            <v>GIMENEZ FIGUEREDO</v>
          </cell>
          <cell r="I546" t="str">
            <v>JOSE FELIPE</v>
          </cell>
          <cell r="J546" t="str">
            <v>JOSE FELIPE GIMENEZ FIGUEREDO</v>
          </cell>
          <cell r="K546" t="str">
            <v>PROFESIONAL TECNICO</v>
          </cell>
        </row>
        <row r="547">
          <cell r="F547">
            <v>5742346</v>
          </cell>
          <cell r="G547" t="str">
            <v>Permanente</v>
          </cell>
          <cell r="H547" t="str">
            <v>VILLALBA ALGARIN</v>
          </cell>
          <cell r="I547" t="str">
            <v>CARLOS ALCIDES</v>
          </cell>
          <cell r="J547" t="str">
            <v>CARLOS ALCIDES VILLALBA ALGARIN</v>
          </cell>
          <cell r="K547" t="str">
            <v>TECNICO</v>
          </cell>
        </row>
        <row r="548">
          <cell r="F548">
            <v>5778364</v>
          </cell>
          <cell r="G548" t="str">
            <v>Jornalero</v>
          </cell>
          <cell r="H548" t="str">
            <v>GONZALEZ PENAYO</v>
          </cell>
          <cell r="I548" t="str">
            <v>TOMAS</v>
          </cell>
          <cell r="J548" t="str">
            <v>TOMAS GONZALEZ PENAYO</v>
          </cell>
          <cell r="K548" t="str">
            <v>PERSONAL DE CAMPO</v>
          </cell>
        </row>
        <row r="549">
          <cell r="F549">
            <v>5779795</v>
          </cell>
          <cell r="G549" t="str">
            <v>Honorario Profesional</v>
          </cell>
          <cell r="H549" t="str">
            <v>MORA PALACIOS</v>
          </cell>
          <cell r="I549" t="str">
            <v>CESAR BENITO</v>
          </cell>
          <cell r="J549" t="str">
            <v>CESAR BENITO MORA PALACIOS</v>
          </cell>
          <cell r="K549" t="str">
            <v>PROFESIONAL TECNICO</v>
          </cell>
        </row>
        <row r="550">
          <cell r="F550">
            <v>5940171</v>
          </cell>
          <cell r="G550" t="str">
            <v>Honorario Profesional</v>
          </cell>
          <cell r="H550" t="str">
            <v>MONZON  BENITEZ</v>
          </cell>
          <cell r="I550" t="str">
            <v>LIZ PAOLA</v>
          </cell>
          <cell r="J550" t="str">
            <v>LIZ PAOLA MONZON  BENITEZ</v>
          </cell>
          <cell r="K550" t="str">
            <v>PROFESIONAL TECNICO</v>
          </cell>
        </row>
        <row r="551">
          <cell r="F551">
            <v>5958333</v>
          </cell>
          <cell r="G551" t="str">
            <v>Jornalero</v>
          </cell>
          <cell r="H551" t="str">
            <v>FERNANDEZ MACAREÑO</v>
          </cell>
          <cell r="I551" t="str">
            <v>AGUSTIN</v>
          </cell>
          <cell r="J551" t="str">
            <v>AGUSTIN FERNANDEZ MACAREÑO</v>
          </cell>
          <cell r="K551" t="str">
            <v>PERSONAL DE CAMPO</v>
          </cell>
        </row>
        <row r="552">
          <cell r="F552">
            <v>5960571</v>
          </cell>
          <cell r="G552" t="str">
            <v>Permanente</v>
          </cell>
          <cell r="H552" t="str">
            <v>PATIÑO PORTILLO</v>
          </cell>
          <cell r="I552" t="str">
            <v>MARIA ALEJANDRA</v>
          </cell>
          <cell r="J552" t="str">
            <v>MARIA ALEJANDRA PATIÑO PORTILLO</v>
          </cell>
          <cell r="K552" t="str">
            <v>JEFE INTERINO DE DEPARTAMENTO</v>
          </cell>
        </row>
        <row r="553">
          <cell r="F553">
            <v>6034554</v>
          </cell>
          <cell r="G553" t="str">
            <v>Jornalero</v>
          </cell>
          <cell r="H553" t="str">
            <v>RODRIGUEZ CHAPARRO</v>
          </cell>
          <cell r="I553" t="str">
            <v>DERLIS ARIEL</v>
          </cell>
          <cell r="J553" t="str">
            <v>DERLIS ARIEL RODRIGUEZ CHAPARRO</v>
          </cell>
          <cell r="K553" t="str">
            <v>Asistente - Chofer</v>
          </cell>
        </row>
        <row r="554">
          <cell r="F554">
            <v>6145604</v>
          </cell>
          <cell r="G554" t="str">
            <v>Personal Tecnico</v>
          </cell>
          <cell r="H554" t="str">
            <v>RODRIGUEZ MARTINEZ</v>
          </cell>
          <cell r="I554" t="str">
            <v>CLARA INES</v>
          </cell>
          <cell r="J554" t="str">
            <v>CLARA INES RODRIGUEZ MARTINEZ</v>
          </cell>
          <cell r="K554" t="str">
            <v>AUXILIAR ADMINISTRATIVO</v>
          </cell>
        </row>
        <row r="555">
          <cell r="F555">
            <v>6169568</v>
          </cell>
          <cell r="G555" t="str">
            <v>Jornalero</v>
          </cell>
          <cell r="H555" t="str">
            <v>ARICAYE PERALTA</v>
          </cell>
          <cell r="I555" t="str">
            <v>GRISELDA</v>
          </cell>
          <cell r="J555" t="str">
            <v>GRISELDA ARICAYE PERALTA</v>
          </cell>
          <cell r="K555" t="str">
            <v>LIMPIADOR/A</v>
          </cell>
        </row>
        <row r="556">
          <cell r="F556">
            <v>6309523</v>
          </cell>
          <cell r="G556" t="str">
            <v>Permanente</v>
          </cell>
          <cell r="H556" t="str">
            <v>ZARZA</v>
          </cell>
          <cell r="I556" t="str">
            <v>FRANCISCO DIOSNEL</v>
          </cell>
          <cell r="J556" t="str">
            <v>FRANCISCO DIOSNEL ZARZA</v>
          </cell>
          <cell r="K556" t="str">
            <v>AUXILIAR DE SERVICIOS</v>
          </cell>
        </row>
        <row r="557">
          <cell r="F557">
            <v>6614296</v>
          </cell>
          <cell r="G557" t="str">
            <v>Personal Tecnico</v>
          </cell>
          <cell r="H557" t="str">
            <v>MARTINEZ ESPINOLA</v>
          </cell>
          <cell r="I557" t="str">
            <v>LILIAN CAROLINA</v>
          </cell>
          <cell r="J557" t="str">
            <v>LILIAN CAROLINA MARTINEZ ESPINOLA</v>
          </cell>
          <cell r="K557" t="str">
            <v>ASISTENTE DE LABORATORIO</v>
          </cell>
        </row>
        <row r="558">
          <cell r="F558">
            <v>6623524</v>
          </cell>
          <cell r="G558" t="str">
            <v>Jornalero</v>
          </cell>
          <cell r="H558" t="str">
            <v>SEGOVIA</v>
          </cell>
          <cell r="I558" t="str">
            <v>ERNESTO RAMON</v>
          </cell>
          <cell r="J558" t="str">
            <v>ERNESTO RAMON SEGOVIA</v>
          </cell>
          <cell r="K558" t="str">
            <v>AUXILIAR DE SERVICIOS</v>
          </cell>
        </row>
        <row r="559">
          <cell r="F559">
            <v>6688170</v>
          </cell>
          <cell r="G559" t="str">
            <v>Permanente</v>
          </cell>
          <cell r="H559" t="str">
            <v>DOMINGUEZ CHAVEZ</v>
          </cell>
          <cell r="I559" t="str">
            <v>DENIS DANIEL</v>
          </cell>
          <cell r="J559" t="str">
            <v>DENIS DANIEL DOMINGUEZ CHAVEZ</v>
          </cell>
          <cell r="K559">
            <v>0</v>
          </cell>
        </row>
        <row r="560">
          <cell r="F560">
            <v>6766223</v>
          </cell>
          <cell r="G560" t="str">
            <v>Jornalero</v>
          </cell>
          <cell r="H560" t="str">
            <v>BARRETO CHAVEZ</v>
          </cell>
          <cell r="I560" t="str">
            <v>ROSANA</v>
          </cell>
          <cell r="J560" t="str">
            <v>ROSANA BARRETO CHAVEZ</v>
          </cell>
          <cell r="K560" t="str">
            <v>ENCARGADA</v>
          </cell>
        </row>
        <row r="561">
          <cell r="F561">
            <v>6945447</v>
          </cell>
          <cell r="G561" t="str">
            <v>Honorario Profesional</v>
          </cell>
          <cell r="H561" t="str">
            <v>RAMOS LUGO</v>
          </cell>
          <cell r="I561" t="str">
            <v>PERLA SANDRA</v>
          </cell>
          <cell r="J561" t="str">
            <v>PERLA SANDRA RAMOS LUGO</v>
          </cell>
          <cell r="K561" t="str">
            <v>PROFESIONAL TECNICO</v>
          </cell>
        </row>
        <row r="562">
          <cell r="F562">
            <v>7891191</v>
          </cell>
          <cell r="G562" t="str">
            <v>Jornalero</v>
          </cell>
          <cell r="H562" t="str">
            <v>AQUINO BAREIRO</v>
          </cell>
          <cell r="I562" t="str">
            <v>MARIO</v>
          </cell>
          <cell r="J562" t="str">
            <v>MARIO AQUINO BAREIRO</v>
          </cell>
          <cell r="K562" t="str">
            <v>AUXILIAR DE CAMPO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40"/>
  <sheetViews>
    <sheetView workbookViewId="0">
      <selection activeCell="M5" sqref="M5"/>
    </sheetView>
  </sheetViews>
  <sheetFormatPr baseColWidth="10" defaultRowHeight="15" x14ac:dyDescent="0.25"/>
  <cols>
    <col min="1" max="1" width="1.7109375" style="2" customWidth="1"/>
    <col min="2" max="2" width="4.7109375" style="2" customWidth="1"/>
    <col min="3" max="3" width="8.7109375" style="2" customWidth="1"/>
    <col min="4" max="4" width="11.42578125" style="2"/>
    <col min="5" max="5" width="10.7109375" style="2" customWidth="1"/>
    <col min="6" max="6" width="13.7109375" style="2" customWidth="1"/>
    <col min="7" max="7" width="11.140625" style="2" customWidth="1"/>
    <col min="8" max="8" width="3.140625" style="2" customWidth="1"/>
    <col min="9" max="9" width="4.7109375" style="2" customWidth="1"/>
    <col min="10" max="10" width="12.7109375" style="2" customWidth="1"/>
    <col min="11" max="11" width="14.7109375" style="2" customWidth="1"/>
    <col min="12" max="16384" width="11.42578125" style="2"/>
  </cols>
  <sheetData>
    <row r="4" spans="2:11" ht="8.25" customHeight="1" x14ac:dyDescent="0.25"/>
    <row r="5" spans="2:11" ht="18.75" x14ac:dyDescent="0.3">
      <c r="B5" s="348" t="s">
        <v>1295</v>
      </c>
      <c r="C5" s="348"/>
      <c r="D5" s="348"/>
      <c r="E5" s="348"/>
      <c r="F5" s="348"/>
      <c r="G5" s="348"/>
      <c r="H5" s="348"/>
      <c r="I5" s="348"/>
      <c r="J5" s="348"/>
      <c r="K5" s="348"/>
    </row>
    <row r="6" spans="2:11" x14ac:dyDescent="0.25">
      <c r="B6" s="349" t="s">
        <v>1296</v>
      </c>
      <c r="C6" s="349"/>
      <c r="D6" s="349"/>
      <c r="E6" s="349"/>
      <c r="F6" s="349"/>
      <c r="G6" s="349"/>
      <c r="H6" s="349"/>
      <c r="I6" s="349"/>
      <c r="J6" s="349"/>
      <c r="K6" s="349"/>
    </row>
    <row r="7" spans="2:11" ht="5.25" customHeight="1" x14ac:dyDescent="0.25">
      <c r="B7" s="115"/>
      <c r="C7" s="115"/>
      <c r="D7" s="115"/>
      <c r="E7" s="115"/>
      <c r="F7" s="115"/>
      <c r="G7" s="115"/>
      <c r="H7" s="115"/>
      <c r="I7" s="115"/>
      <c r="J7" s="115"/>
      <c r="K7" s="115"/>
    </row>
    <row r="8" spans="2:11" ht="28.5" customHeight="1" x14ac:dyDescent="0.25">
      <c r="B8" s="350" t="s">
        <v>9</v>
      </c>
      <c r="C8" s="351"/>
      <c r="D8" s="353"/>
      <c r="E8" s="353"/>
      <c r="F8" s="353"/>
      <c r="G8" s="353"/>
      <c r="H8" s="39"/>
      <c r="I8" s="352" t="s">
        <v>10</v>
      </c>
      <c r="J8" s="352"/>
      <c r="K8" s="305"/>
    </row>
    <row r="9" spans="2:11" ht="4.5" customHeight="1" x14ac:dyDescent="0.25"/>
    <row r="10" spans="2:11" s="40" customFormat="1" ht="35.1" customHeight="1" x14ac:dyDescent="0.3">
      <c r="B10" s="323" t="s">
        <v>1225</v>
      </c>
      <c r="C10" s="324"/>
      <c r="D10" s="324"/>
      <c r="E10" s="324"/>
      <c r="F10" s="324"/>
      <c r="G10" s="324"/>
      <c r="H10" s="324"/>
      <c r="I10" s="324"/>
      <c r="J10" s="324"/>
      <c r="K10" s="325"/>
    </row>
    <row r="11" spans="2:11" ht="3.75" customHeight="1" x14ac:dyDescent="0.25">
      <c r="B11" s="19"/>
      <c r="C11" s="3"/>
      <c r="D11" s="3"/>
      <c r="E11" s="3"/>
      <c r="F11" s="3"/>
      <c r="G11" s="3"/>
      <c r="H11" s="3"/>
      <c r="I11" s="3"/>
      <c r="J11" s="3"/>
      <c r="K11" s="18"/>
    </row>
    <row r="12" spans="2:11" ht="21" customHeight="1" x14ac:dyDescent="0.25">
      <c r="B12" s="19"/>
      <c r="C12" s="3"/>
      <c r="D12" s="3"/>
      <c r="E12" s="3"/>
      <c r="F12" s="3"/>
      <c r="G12" s="3"/>
      <c r="H12" s="3"/>
      <c r="I12" s="3"/>
      <c r="J12" s="3"/>
      <c r="K12" s="18"/>
    </row>
    <row r="13" spans="2:11" x14ac:dyDescent="0.25">
      <c r="B13" s="338" t="s">
        <v>5</v>
      </c>
      <c r="C13" s="339"/>
      <c r="D13" s="339"/>
      <c r="E13" s="339"/>
      <c r="F13" s="339"/>
      <c r="G13" s="339"/>
      <c r="H13" s="339"/>
      <c r="I13" s="339"/>
      <c r="J13" s="339"/>
      <c r="K13" s="340"/>
    </row>
    <row r="14" spans="2:11" x14ac:dyDescent="0.25">
      <c r="B14" s="41" t="s">
        <v>6</v>
      </c>
      <c r="C14" s="121" t="s">
        <v>7</v>
      </c>
      <c r="D14" s="343" t="s">
        <v>8</v>
      </c>
      <c r="E14" s="344"/>
      <c r="F14" s="344"/>
      <c r="G14" s="344"/>
      <c r="H14" s="344"/>
      <c r="I14" s="344"/>
      <c r="J14" s="343" t="s">
        <v>1290</v>
      </c>
      <c r="K14" s="345"/>
    </row>
    <row r="15" spans="2:11" s="42" customFormat="1" ht="20.100000000000001" customHeight="1" x14ac:dyDescent="0.2">
      <c r="B15" s="43">
        <v>1</v>
      </c>
      <c r="C15" s="304"/>
      <c r="D15" s="346"/>
      <c r="E15" s="347"/>
      <c r="F15" s="347"/>
      <c r="G15" s="347"/>
      <c r="H15" s="347"/>
      <c r="I15" s="347"/>
      <c r="J15" s="341"/>
      <c r="K15" s="342"/>
    </row>
    <row r="16" spans="2:11" ht="20.25" customHeight="1" x14ac:dyDescent="0.25">
      <c r="B16" s="16"/>
      <c r="C16" s="122"/>
      <c r="D16" s="17"/>
      <c r="E16" s="3"/>
      <c r="F16" s="3"/>
      <c r="G16" s="3"/>
      <c r="H16" s="3"/>
      <c r="I16" s="3"/>
      <c r="J16" s="3"/>
      <c r="K16" s="18"/>
    </row>
    <row r="17" spans="2:11" ht="24.95" customHeight="1" x14ac:dyDescent="0.25">
      <c r="B17" s="308" t="s">
        <v>1297</v>
      </c>
      <c r="C17" s="330"/>
      <c r="D17" s="335"/>
      <c r="E17" s="336"/>
      <c r="F17" s="336"/>
      <c r="G17" s="336"/>
      <c r="H17" s="336"/>
      <c r="I17" s="336"/>
      <c r="J17" s="336"/>
      <c r="K17" s="337"/>
    </row>
    <row r="18" spans="2:11" ht="5.0999999999999996" customHeight="1" x14ac:dyDescent="0.25">
      <c r="B18" s="16"/>
      <c r="C18" s="122"/>
      <c r="D18" s="17"/>
      <c r="E18" s="3"/>
      <c r="F18" s="3"/>
      <c r="G18" s="3"/>
      <c r="H18" s="3"/>
      <c r="I18" s="3"/>
      <c r="J18" s="3"/>
      <c r="K18" s="18"/>
    </row>
    <row r="19" spans="2:11" ht="24.95" customHeight="1" x14ac:dyDescent="0.25">
      <c r="B19" s="331" t="s">
        <v>1219</v>
      </c>
      <c r="C19" s="332"/>
      <c r="D19" s="333"/>
      <c r="E19" s="334"/>
      <c r="F19" s="123"/>
      <c r="G19" s="114" t="s">
        <v>1298</v>
      </c>
      <c r="H19" s="158"/>
      <c r="I19" s="158"/>
      <c r="J19" s="158"/>
      <c r="K19" s="159"/>
    </row>
    <row r="20" spans="2:11" ht="5.0999999999999996" customHeight="1" x14ac:dyDescent="0.25">
      <c r="B20" s="16"/>
      <c r="C20" s="122"/>
      <c r="D20" s="17"/>
      <c r="E20" s="3"/>
      <c r="F20" s="3"/>
      <c r="G20" s="3"/>
      <c r="H20" s="3"/>
      <c r="I20" s="3"/>
      <c r="J20" s="3"/>
      <c r="K20" s="18"/>
    </row>
    <row r="21" spans="2:11" ht="24.95" customHeight="1" x14ac:dyDescent="0.25">
      <c r="B21" s="308" t="s">
        <v>1299</v>
      </c>
      <c r="C21" s="309"/>
      <c r="D21" s="328"/>
      <c r="E21" s="329"/>
      <c r="F21" s="114" t="s">
        <v>11</v>
      </c>
      <c r="G21" s="156"/>
      <c r="H21" s="156"/>
      <c r="I21" s="157"/>
      <c r="J21" s="114" t="s">
        <v>12</v>
      </c>
      <c r="K21" s="124"/>
    </row>
    <row r="22" spans="2:11" ht="5.0999999999999996" customHeight="1" x14ac:dyDescent="0.25">
      <c r="B22" s="16"/>
      <c r="C22" s="122"/>
      <c r="D22" s="17"/>
      <c r="E22" s="3"/>
      <c r="F22" s="3"/>
      <c r="G22" s="3"/>
      <c r="H22" s="3"/>
      <c r="I22" s="3"/>
      <c r="J22" s="3"/>
      <c r="K22" s="18"/>
    </row>
    <row r="23" spans="2:11" ht="5.0999999999999996" customHeight="1" x14ac:dyDescent="0.25">
      <c r="B23" s="16"/>
      <c r="C23" s="122"/>
      <c r="D23" s="17"/>
      <c r="E23" s="3"/>
      <c r="F23" s="3"/>
      <c r="G23" s="3"/>
      <c r="H23" s="3"/>
      <c r="I23" s="3"/>
      <c r="J23" s="3"/>
      <c r="K23" s="18"/>
    </row>
    <row r="24" spans="2:11" s="3" customFormat="1" ht="15" customHeight="1" x14ac:dyDescent="0.25">
      <c r="K24" s="18"/>
    </row>
    <row r="25" spans="2:11" x14ac:dyDescent="0.25">
      <c r="F25" s="3"/>
      <c r="G25" s="3"/>
      <c r="H25" s="3"/>
      <c r="I25" s="3"/>
      <c r="J25" s="3"/>
      <c r="K25" s="18"/>
    </row>
    <row r="26" spans="2:11" x14ac:dyDescent="0.25">
      <c r="B26" s="19"/>
      <c r="C26" s="3"/>
      <c r="D26" s="3"/>
      <c r="E26" s="3"/>
      <c r="F26" s="3"/>
      <c r="G26" s="3"/>
      <c r="H26" s="312" t="s">
        <v>1300</v>
      </c>
      <c r="I26" s="312"/>
      <c r="J26" s="312"/>
      <c r="K26" s="313"/>
    </row>
    <row r="27" spans="2:11" x14ac:dyDescent="0.25">
      <c r="B27" s="19"/>
      <c r="C27" s="3"/>
      <c r="D27" s="3"/>
      <c r="E27" s="3"/>
      <c r="F27" s="3"/>
      <c r="G27" s="3"/>
      <c r="H27" s="314" t="s">
        <v>1222</v>
      </c>
      <c r="I27" s="314"/>
      <c r="J27" s="314"/>
      <c r="K27" s="315"/>
    </row>
    <row r="28" spans="2:11" ht="9.75" customHeight="1" x14ac:dyDescent="0.25">
      <c r="B28" s="28"/>
      <c r="C28" s="29"/>
      <c r="D28" s="29"/>
      <c r="E28" s="29"/>
      <c r="F28" s="29"/>
      <c r="G28" s="29"/>
      <c r="H28" s="29"/>
      <c r="I28" s="29"/>
      <c r="J28" s="29"/>
      <c r="K28" s="31"/>
    </row>
    <row r="29" spans="2:11" s="40" customFormat="1" ht="20.100000000000001" customHeight="1" x14ac:dyDescent="0.3">
      <c r="B29" s="323" t="s">
        <v>1224</v>
      </c>
      <c r="C29" s="324"/>
      <c r="D29" s="324"/>
      <c r="E29" s="324"/>
      <c r="F29" s="324"/>
      <c r="G29" s="324"/>
      <c r="H29" s="324"/>
      <c r="I29" s="324"/>
      <c r="J29" s="324"/>
      <c r="K29" s="325"/>
    </row>
    <row r="30" spans="2:11" ht="5.0999999999999996" customHeight="1" x14ac:dyDescent="0.25">
      <c r="B30" s="16"/>
      <c r="C30" s="122"/>
      <c r="D30" s="17"/>
      <c r="E30" s="3"/>
      <c r="F30" s="3"/>
      <c r="G30" s="3"/>
      <c r="H30" s="3"/>
      <c r="I30" s="3"/>
      <c r="J30" s="3"/>
      <c r="K30" s="18"/>
    </row>
    <row r="31" spans="2:11" ht="31.5" customHeight="1" x14ac:dyDescent="0.25">
      <c r="B31" s="308" t="s">
        <v>4</v>
      </c>
      <c r="C31" s="309"/>
      <c r="D31" s="306" t="s">
        <v>1355</v>
      </c>
      <c r="E31" s="3"/>
      <c r="F31" s="44" t="s">
        <v>0</v>
      </c>
      <c r="G31" s="326" t="s">
        <v>1354</v>
      </c>
      <c r="H31" s="326"/>
      <c r="I31" s="326"/>
      <c r="J31" s="326"/>
      <c r="K31" s="327"/>
    </row>
    <row r="32" spans="2:11" ht="5.0999999999999996" customHeight="1" x14ac:dyDescent="0.25">
      <c r="B32" s="16"/>
      <c r="C32" s="122"/>
      <c r="D32" s="17"/>
      <c r="E32" s="3"/>
      <c r="F32" s="3"/>
      <c r="G32" s="3"/>
      <c r="H32" s="3"/>
      <c r="I32" s="3"/>
      <c r="J32" s="3"/>
      <c r="K32" s="18"/>
    </row>
    <row r="33" spans="2:11" s="20" customFormat="1" ht="38.25" customHeight="1" x14ac:dyDescent="0.25">
      <c r="B33" s="308" t="s">
        <v>68</v>
      </c>
      <c r="C33" s="309"/>
      <c r="D33" s="309"/>
      <c r="E33" s="310" t="s">
        <v>1356</v>
      </c>
      <c r="F33" s="310"/>
      <c r="G33" s="310"/>
      <c r="H33" s="310"/>
      <c r="I33" s="310"/>
      <c r="J33" s="310"/>
      <c r="K33" s="311"/>
    </row>
    <row r="34" spans="2:11" x14ac:dyDescent="0.25">
      <c r="B34" s="19"/>
      <c r="C34" s="3"/>
      <c r="D34" s="3"/>
      <c r="E34" s="3"/>
      <c r="F34" s="3"/>
      <c r="G34" s="3"/>
      <c r="H34" s="3"/>
      <c r="I34" s="3"/>
      <c r="J34" s="3"/>
      <c r="K34" s="18"/>
    </row>
    <row r="35" spans="2:11" x14ac:dyDescent="0.25">
      <c r="B35" s="317" t="s">
        <v>1353</v>
      </c>
      <c r="C35" s="318"/>
      <c r="D35" s="318"/>
      <c r="E35" s="321"/>
      <c r="F35" s="3"/>
      <c r="G35" s="3"/>
      <c r="H35" s="3"/>
      <c r="I35" s="3"/>
      <c r="J35" s="3"/>
      <c r="K35" s="18"/>
    </row>
    <row r="36" spans="2:11" x14ac:dyDescent="0.25">
      <c r="B36" s="319"/>
      <c r="C36" s="320"/>
      <c r="D36" s="320"/>
      <c r="E36" s="322"/>
      <c r="F36" s="3"/>
      <c r="G36" s="3"/>
      <c r="H36" s="3"/>
      <c r="I36" s="3"/>
      <c r="J36" s="3"/>
      <c r="K36" s="18"/>
    </row>
    <row r="37" spans="2:11" x14ac:dyDescent="0.25">
      <c r="B37" s="19"/>
      <c r="C37" s="3"/>
      <c r="D37" s="3"/>
      <c r="E37" s="3"/>
      <c r="F37" s="3"/>
      <c r="G37" s="3"/>
      <c r="H37" s="312" t="s">
        <v>1220</v>
      </c>
      <c r="I37" s="312"/>
      <c r="J37" s="312"/>
      <c r="K37" s="313"/>
    </row>
    <row r="38" spans="2:11" x14ac:dyDescent="0.25">
      <c r="B38" s="19"/>
      <c r="C38" s="3"/>
      <c r="D38" s="3"/>
      <c r="E38" s="3"/>
      <c r="F38" s="3"/>
      <c r="G38" s="3"/>
      <c r="H38" s="314" t="s">
        <v>1221</v>
      </c>
      <c r="I38" s="314"/>
      <c r="J38" s="314"/>
      <c r="K38" s="315"/>
    </row>
    <row r="39" spans="2:11" s="3" customFormat="1" ht="7.5" customHeight="1" x14ac:dyDescent="0.25">
      <c r="B39" s="28"/>
      <c r="C39" s="29"/>
      <c r="D39" s="29"/>
      <c r="E39" s="29"/>
      <c r="F39" s="29"/>
      <c r="G39" s="29"/>
      <c r="H39" s="29"/>
      <c r="I39" s="29"/>
      <c r="J39" s="29"/>
      <c r="K39" s="31"/>
    </row>
    <row r="40" spans="2:11" ht="30" customHeight="1" x14ac:dyDescent="0.25">
      <c r="B40" s="316" t="s">
        <v>1223</v>
      </c>
      <c r="C40" s="316"/>
      <c r="D40" s="316"/>
      <c r="E40" s="316"/>
      <c r="F40" s="316"/>
      <c r="G40" s="316"/>
      <c r="H40" s="316"/>
      <c r="I40" s="316"/>
      <c r="J40" s="316"/>
      <c r="K40" s="316"/>
    </row>
  </sheetData>
  <mergeCells count="29">
    <mergeCell ref="B10:K10"/>
    <mergeCell ref="B5:K5"/>
    <mergeCell ref="B6:K6"/>
    <mergeCell ref="B8:C8"/>
    <mergeCell ref="I8:J8"/>
    <mergeCell ref="D8:G8"/>
    <mergeCell ref="B17:C17"/>
    <mergeCell ref="B19:C19"/>
    <mergeCell ref="D19:E19"/>
    <mergeCell ref="D17:K17"/>
    <mergeCell ref="B13:K13"/>
    <mergeCell ref="J15:K15"/>
    <mergeCell ref="D14:I14"/>
    <mergeCell ref="J14:K14"/>
    <mergeCell ref="D15:I15"/>
    <mergeCell ref="B21:C21"/>
    <mergeCell ref="H26:K26"/>
    <mergeCell ref="H27:K27"/>
    <mergeCell ref="B29:K29"/>
    <mergeCell ref="B31:C31"/>
    <mergeCell ref="G31:K31"/>
    <mergeCell ref="D21:E21"/>
    <mergeCell ref="B33:D33"/>
    <mergeCell ref="E33:K33"/>
    <mergeCell ref="H37:K37"/>
    <mergeCell ref="H38:K38"/>
    <mergeCell ref="B40:K40"/>
    <mergeCell ref="B35:D36"/>
    <mergeCell ref="E35:E36"/>
  </mergeCells>
  <pageMargins left="0.31496062992125984" right="0.11811023622047245" top="0.15748031496062992" bottom="0.15748031496062992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[1]DATOS!#REF!</xm:f>
          </x14:formula1>
          <xm:sqref>D16 D22:D23 D20 D18 D30 D32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36"/>
  <sheetViews>
    <sheetView workbookViewId="0">
      <selection activeCell="G10" sqref="G10:H10"/>
    </sheetView>
  </sheetViews>
  <sheetFormatPr baseColWidth="10" defaultRowHeight="15" x14ac:dyDescent="0.25"/>
  <cols>
    <col min="1" max="1" width="1.85546875" style="2" customWidth="1"/>
    <col min="2" max="2" width="11.42578125" style="2"/>
    <col min="3" max="3" width="16.140625" style="2" customWidth="1"/>
    <col min="4" max="4" width="3.5703125" style="2" customWidth="1"/>
    <col min="5" max="5" width="15" style="2" customWidth="1"/>
    <col min="6" max="6" width="11.42578125" style="2"/>
    <col min="7" max="7" width="12.7109375" style="2" customWidth="1"/>
    <col min="8" max="8" width="11.42578125" style="2"/>
    <col min="9" max="9" width="12.7109375" style="2" customWidth="1"/>
    <col min="10" max="16384" width="11.42578125" style="2"/>
  </cols>
  <sheetData>
    <row r="4" spans="2:9" ht="18.75" x14ac:dyDescent="0.3">
      <c r="B4" s="348" t="s">
        <v>1317</v>
      </c>
      <c r="C4" s="348"/>
      <c r="D4" s="348"/>
      <c r="E4" s="348"/>
      <c r="F4" s="348"/>
      <c r="G4" s="348"/>
      <c r="H4" s="348"/>
      <c r="I4" s="348"/>
    </row>
    <row r="5" spans="2:9" ht="17.25" x14ac:dyDescent="0.3">
      <c r="B5" s="378" t="s">
        <v>1318</v>
      </c>
      <c r="C5" s="378"/>
      <c r="D5" s="378"/>
      <c r="E5" s="378"/>
      <c r="F5" s="378"/>
      <c r="G5" s="378"/>
      <c r="H5" s="378"/>
      <c r="I5" s="378"/>
    </row>
    <row r="6" spans="2:9" ht="51.75" customHeight="1" x14ac:dyDescent="0.25">
      <c r="B6" s="379" t="s">
        <v>1227</v>
      </c>
      <c r="C6" s="379"/>
      <c r="D6" s="379"/>
      <c r="E6" s="379"/>
      <c r="F6" s="379"/>
      <c r="G6" s="379"/>
      <c r="H6" s="379"/>
      <c r="I6" s="379"/>
    </row>
    <row r="7" spans="2:9" s="20" customFormat="1" ht="20.100000000000001" customHeight="1" x14ac:dyDescent="0.25">
      <c r="G7" s="380" t="s">
        <v>1228</v>
      </c>
      <c r="H7" s="380"/>
      <c r="I7" s="155"/>
    </row>
    <row r="8" spans="2:9" ht="8.1" customHeight="1" x14ac:dyDescent="0.25">
      <c r="B8" s="21"/>
      <c r="C8" s="22"/>
      <c r="D8" s="22"/>
      <c r="E8" s="22"/>
      <c r="F8" s="22"/>
      <c r="G8" s="23"/>
      <c r="H8" s="23"/>
      <c r="I8" s="24"/>
    </row>
    <row r="9" spans="2:9" s="25" customFormat="1" ht="17.25" x14ac:dyDescent="0.3">
      <c r="B9" s="369" t="s">
        <v>1229</v>
      </c>
      <c r="C9" s="370"/>
      <c r="D9" s="370"/>
      <c r="E9" s="370"/>
      <c r="F9" s="370"/>
      <c r="G9" s="370"/>
      <c r="H9" s="370"/>
      <c r="I9" s="371"/>
    </row>
    <row r="10" spans="2:9" s="34" customFormat="1" ht="24.95" customHeight="1" x14ac:dyDescent="0.25">
      <c r="B10" s="35" t="s">
        <v>1246</v>
      </c>
      <c r="C10" s="152"/>
      <c r="D10" s="32"/>
      <c r="E10" s="376" t="s">
        <v>1245</v>
      </c>
      <c r="F10" s="376"/>
      <c r="G10" s="377"/>
      <c r="H10" s="377"/>
      <c r="I10" s="33"/>
    </row>
    <row r="11" spans="2:9" ht="8.1" customHeight="1" x14ac:dyDescent="0.25">
      <c r="B11" s="19"/>
      <c r="C11" s="3"/>
      <c r="D11" s="3"/>
      <c r="E11" s="3"/>
      <c r="F11" s="3"/>
      <c r="G11" s="26"/>
      <c r="H11" s="26"/>
      <c r="I11" s="27"/>
    </row>
    <row r="12" spans="2:9" s="20" customFormat="1" ht="30" customHeight="1" x14ac:dyDescent="0.25">
      <c r="B12" s="36" t="s">
        <v>1226</v>
      </c>
      <c r="C12" s="17"/>
      <c r="D12" s="367"/>
      <c r="E12" s="367"/>
      <c r="F12" s="367"/>
      <c r="G12" s="367"/>
      <c r="H12" s="367"/>
      <c r="I12" s="368"/>
    </row>
    <row r="13" spans="2:9" ht="20.100000000000001" customHeight="1" x14ac:dyDescent="0.3">
      <c r="B13" s="37" t="s">
        <v>1244</v>
      </c>
      <c r="C13" s="38"/>
      <c r="D13" s="367"/>
      <c r="E13" s="367"/>
      <c r="F13" s="367"/>
      <c r="G13" s="367"/>
      <c r="H13" s="367"/>
      <c r="I13" s="368"/>
    </row>
    <row r="14" spans="2:9" x14ac:dyDescent="0.25">
      <c r="B14" s="28"/>
      <c r="C14" s="29"/>
      <c r="D14" s="29"/>
      <c r="E14" s="30"/>
      <c r="F14" s="29"/>
      <c r="G14" s="29"/>
      <c r="H14" s="29"/>
      <c r="I14" s="31"/>
    </row>
    <row r="15" spans="2:9" ht="8.1" customHeight="1" x14ac:dyDescent="0.25">
      <c r="B15" s="21"/>
      <c r="C15" s="22"/>
      <c r="D15" s="22"/>
      <c r="E15" s="22"/>
      <c r="F15" s="22"/>
      <c r="G15" s="23"/>
      <c r="H15" s="23"/>
      <c r="I15" s="24"/>
    </row>
    <row r="16" spans="2:9" ht="17.25" x14ac:dyDescent="0.3">
      <c r="B16" s="369" t="s">
        <v>1248</v>
      </c>
      <c r="C16" s="370"/>
      <c r="D16" s="370"/>
      <c r="E16" s="370"/>
      <c r="F16" s="370"/>
      <c r="G16" s="370"/>
      <c r="H16" s="370"/>
      <c r="I16" s="371"/>
    </row>
    <row r="17" spans="2:9" x14ac:dyDescent="0.25">
      <c r="B17" s="372" t="s">
        <v>1240</v>
      </c>
      <c r="C17" s="314"/>
      <c r="D17" s="314"/>
      <c r="E17" s="314"/>
      <c r="F17" s="314"/>
      <c r="G17" s="314"/>
      <c r="H17" s="314"/>
      <c r="I17" s="315"/>
    </row>
    <row r="18" spans="2:9" ht="8.1" customHeight="1" x14ac:dyDescent="0.25">
      <c r="B18" s="19"/>
      <c r="C18" s="3"/>
      <c r="D18" s="3"/>
      <c r="E18" s="3"/>
      <c r="F18" s="3"/>
      <c r="G18" s="26"/>
      <c r="H18" s="26"/>
      <c r="I18" s="27"/>
    </row>
    <row r="19" spans="2:9" ht="15" customHeight="1" x14ac:dyDescent="0.25">
      <c r="B19" s="373" t="s">
        <v>1319</v>
      </c>
      <c r="C19" s="327"/>
      <c r="D19" s="3"/>
      <c r="E19" s="3"/>
      <c r="F19" s="374" t="s">
        <v>1232</v>
      </c>
      <c r="G19" s="375"/>
      <c r="H19" s="374" t="s">
        <v>1233</v>
      </c>
      <c r="I19" s="375"/>
    </row>
    <row r="20" spans="2:9" s="100" customFormat="1" ht="29.25" customHeight="1" x14ac:dyDescent="0.25">
      <c r="B20" s="354"/>
      <c r="C20" s="355"/>
      <c r="F20" s="360"/>
      <c r="G20" s="361"/>
      <c r="H20" s="360"/>
      <c r="I20" s="361"/>
    </row>
    <row r="21" spans="2:9" ht="5.25" customHeight="1" x14ac:dyDescent="0.25">
      <c r="B21" s="19"/>
      <c r="C21" s="3"/>
      <c r="D21" s="3"/>
      <c r="E21" s="3"/>
      <c r="F21" s="3"/>
      <c r="G21" s="3"/>
      <c r="H21" s="3"/>
      <c r="I21" s="18"/>
    </row>
    <row r="22" spans="2:9" s="20" customFormat="1" ht="30" customHeight="1" x14ac:dyDescent="0.25">
      <c r="B22" s="362" t="s">
        <v>1320</v>
      </c>
      <c r="C22" s="363"/>
      <c r="D22" s="364"/>
      <c r="E22" s="365"/>
      <c r="F22" s="365"/>
      <c r="G22" s="365"/>
      <c r="H22" s="365"/>
      <c r="I22" s="366"/>
    </row>
    <row r="23" spans="2:9" ht="5.25" customHeight="1" x14ac:dyDescent="0.25">
      <c r="B23" s="19"/>
      <c r="C23" s="3"/>
      <c r="D23" s="3"/>
      <c r="E23" s="3"/>
      <c r="F23" s="3"/>
      <c r="G23" s="3"/>
      <c r="H23" s="3"/>
      <c r="I23" s="18"/>
    </row>
    <row r="24" spans="2:9" ht="30" customHeight="1" x14ac:dyDescent="0.25">
      <c r="B24" s="153" t="s">
        <v>1234</v>
      </c>
      <c r="C24" s="356"/>
      <c r="D24" s="356"/>
      <c r="E24" s="356"/>
      <c r="F24" s="356"/>
      <c r="G24" s="356"/>
      <c r="H24" s="356"/>
      <c r="I24" s="357"/>
    </row>
    <row r="25" spans="2:9" ht="30" customHeight="1" x14ac:dyDescent="0.25">
      <c r="B25" s="154" t="s">
        <v>1235</v>
      </c>
      <c r="C25" s="358"/>
      <c r="D25" s="358"/>
      <c r="E25" s="358"/>
      <c r="F25" s="358"/>
      <c r="G25" s="358"/>
      <c r="H25" s="358"/>
      <c r="I25" s="359"/>
    </row>
    <row r="26" spans="2:9" ht="30" customHeight="1" x14ac:dyDescent="0.25">
      <c r="B26" s="154" t="s">
        <v>1236</v>
      </c>
      <c r="C26" s="358"/>
      <c r="D26" s="358"/>
      <c r="E26" s="358"/>
      <c r="F26" s="358"/>
      <c r="G26" s="358"/>
      <c r="H26" s="358"/>
      <c r="I26" s="359"/>
    </row>
    <row r="27" spans="2:9" ht="30" customHeight="1" x14ac:dyDescent="0.25">
      <c r="B27" s="154" t="s">
        <v>1237</v>
      </c>
      <c r="C27" s="356"/>
      <c r="D27" s="356"/>
      <c r="E27" s="356"/>
      <c r="F27" s="356"/>
      <c r="G27" s="356"/>
      <c r="H27" s="356"/>
      <c r="I27" s="357"/>
    </row>
    <row r="28" spans="2:9" ht="30" customHeight="1" x14ac:dyDescent="0.25">
      <c r="B28" s="154" t="s">
        <v>1238</v>
      </c>
      <c r="C28" s="356"/>
      <c r="D28" s="356"/>
      <c r="E28" s="356"/>
      <c r="F28" s="356"/>
      <c r="G28" s="356"/>
      <c r="H28" s="356"/>
      <c r="I28" s="357"/>
    </row>
    <row r="29" spans="2:9" ht="30" customHeight="1" x14ac:dyDescent="0.25">
      <c r="B29" s="154" t="s">
        <v>1358</v>
      </c>
      <c r="C29" s="356"/>
      <c r="D29" s="356"/>
      <c r="E29" s="356"/>
      <c r="F29" s="356"/>
      <c r="G29" s="356"/>
      <c r="H29" s="356"/>
      <c r="I29" s="357"/>
    </row>
    <row r="30" spans="2:9" ht="30" customHeight="1" x14ac:dyDescent="0.25">
      <c r="B30" s="154" t="s">
        <v>1357</v>
      </c>
      <c r="C30" s="356"/>
      <c r="D30" s="356"/>
      <c r="E30" s="356"/>
      <c r="F30" s="356"/>
      <c r="G30" s="356"/>
      <c r="H30" s="356"/>
      <c r="I30" s="357"/>
    </row>
    <row r="31" spans="2:9" x14ac:dyDescent="0.25">
      <c r="B31" s="19" t="s">
        <v>1239</v>
      </c>
      <c r="C31" s="3"/>
      <c r="D31" s="3"/>
      <c r="E31" s="3"/>
      <c r="F31" s="3"/>
      <c r="G31" s="3"/>
      <c r="H31" s="3"/>
      <c r="I31" s="18"/>
    </row>
    <row r="32" spans="2:9" ht="5.25" customHeight="1" x14ac:dyDescent="0.25">
      <c r="B32" s="28"/>
      <c r="C32" s="29"/>
      <c r="D32" s="29"/>
      <c r="E32" s="29"/>
      <c r="F32" s="29"/>
      <c r="G32" s="29"/>
      <c r="H32" s="29"/>
      <c r="I32" s="31"/>
    </row>
    <row r="34" spans="2:9" ht="24.75" customHeight="1" x14ac:dyDescent="0.25"/>
    <row r="36" spans="2:9" x14ac:dyDescent="0.25">
      <c r="B36" s="312" t="s">
        <v>1247</v>
      </c>
      <c r="C36" s="312"/>
      <c r="D36" s="312"/>
      <c r="G36" s="312" t="s">
        <v>1321</v>
      </c>
      <c r="H36" s="312"/>
      <c r="I36" s="312"/>
    </row>
  </sheetData>
  <mergeCells count="28">
    <mergeCell ref="E10:F10"/>
    <mergeCell ref="G10:H10"/>
    <mergeCell ref="B4:I4"/>
    <mergeCell ref="B5:I5"/>
    <mergeCell ref="B6:I6"/>
    <mergeCell ref="G7:H7"/>
    <mergeCell ref="B9:I9"/>
    <mergeCell ref="D12:I12"/>
    <mergeCell ref="D13:I13"/>
    <mergeCell ref="B16:I16"/>
    <mergeCell ref="B17:I17"/>
    <mergeCell ref="B19:C19"/>
    <mergeCell ref="F19:G19"/>
    <mergeCell ref="H19:I19"/>
    <mergeCell ref="B36:D36"/>
    <mergeCell ref="G36:I36"/>
    <mergeCell ref="B20:C20"/>
    <mergeCell ref="C24:I24"/>
    <mergeCell ref="C25:I25"/>
    <mergeCell ref="C26:I26"/>
    <mergeCell ref="C27:I27"/>
    <mergeCell ref="C28:I28"/>
    <mergeCell ref="F20:G20"/>
    <mergeCell ref="H20:I20"/>
    <mergeCell ref="B22:C22"/>
    <mergeCell ref="D22:I22"/>
    <mergeCell ref="C29:I29"/>
    <mergeCell ref="C30:I30"/>
  </mergeCells>
  <pageMargins left="0.31496062992125984" right="0.11811023622047245" top="0.35433070866141736" bottom="0.35433070866141736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[1]DATOS!#REF!</xm:f>
          </x14:formula1>
          <xm:sqref>E19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workbookViewId="0">
      <selection activeCell="G27" sqref="G27"/>
    </sheetView>
  </sheetViews>
  <sheetFormatPr baseColWidth="10" defaultRowHeight="15" x14ac:dyDescent="0.25"/>
  <cols>
    <col min="1" max="1" width="16.140625" customWidth="1"/>
    <col min="2" max="2" width="8.42578125" customWidth="1"/>
    <col min="5" max="5" width="18.42578125" customWidth="1"/>
    <col min="6" max="6" width="5.7109375" customWidth="1"/>
    <col min="7" max="7" width="14" customWidth="1"/>
    <col min="8" max="8" width="14.85546875" customWidth="1"/>
    <col min="9" max="9" width="4.7109375" customWidth="1"/>
  </cols>
  <sheetData>
    <row r="1" spans="1:10" ht="3" customHeight="1" x14ac:dyDescent="0.25">
      <c r="A1" s="125"/>
      <c r="B1" s="126"/>
      <c r="C1" s="126"/>
      <c r="D1" s="126"/>
      <c r="E1" s="126"/>
      <c r="F1" s="126"/>
      <c r="G1" s="126"/>
      <c r="H1" s="127"/>
    </row>
    <row r="2" spans="1:10" ht="2.25" customHeight="1" thickBot="1" x14ac:dyDescent="0.3">
      <c r="A2" s="128"/>
      <c r="B2" s="129"/>
      <c r="C2" s="129"/>
      <c r="D2" s="129"/>
      <c r="E2" s="129"/>
      <c r="F2" s="129"/>
      <c r="G2" s="129"/>
      <c r="H2" s="130"/>
    </row>
    <row r="3" spans="1:10" x14ac:dyDescent="0.25">
      <c r="A3" s="131"/>
      <c r="B3" s="132"/>
      <c r="C3" s="132"/>
      <c r="D3" s="132"/>
      <c r="E3" s="132"/>
      <c r="F3" s="132"/>
      <c r="G3" s="132"/>
      <c r="H3" s="133"/>
    </row>
    <row r="4" spans="1:10" ht="27.75" customHeight="1" x14ac:dyDescent="0.25">
      <c r="A4" s="134"/>
      <c r="B4" s="129"/>
      <c r="C4" s="129"/>
      <c r="D4" s="129"/>
      <c r="E4" s="129"/>
      <c r="F4" s="129"/>
      <c r="G4" s="129"/>
      <c r="H4" s="135"/>
    </row>
    <row r="5" spans="1:10" ht="15.75" thickBot="1" x14ac:dyDescent="0.3">
      <c r="A5" s="134"/>
      <c r="B5" s="383"/>
      <c r="C5" s="383"/>
      <c r="D5" s="383"/>
      <c r="E5" s="383"/>
      <c r="F5" s="383"/>
      <c r="G5" s="383"/>
      <c r="H5" s="384"/>
    </row>
    <row r="6" spans="1:10" ht="19.5" thickBot="1" x14ac:dyDescent="0.35">
      <c r="A6" s="385" t="s">
        <v>1301</v>
      </c>
      <c r="B6" s="386"/>
      <c r="C6" s="386"/>
      <c r="D6" s="386"/>
      <c r="E6" s="386"/>
      <c r="F6" s="386"/>
      <c r="G6" s="386"/>
      <c r="H6" s="387"/>
    </row>
    <row r="7" spans="1:10" s="138" customFormat="1" ht="24.95" customHeight="1" x14ac:dyDescent="0.25">
      <c r="A7" s="136" t="s">
        <v>1302</v>
      </c>
      <c r="B7" s="388"/>
      <c r="C7" s="389"/>
      <c r="D7" s="389"/>
      <c r="E7" s="389"/>
      <c r="F7" s="389"/>
      <c r="G7" s="137" t="s">
        <v>1303</v>
      </c>
      <c r="H7" s="307"/>
    </row>
    <row r="8" spans="1:10" s="138" customFormat="1" ht="24.95" customHeight="1" x14ac:dyDescent="0.25">
      <c r="A8" s="139" t="s">
        <v>1304</v>
      </c>
      <c r="B8" s="390" t="s">
        <v>1249</v>
      </c>
      <c r="C8" s="391"/>
      <c r="D8" s="391"/>
      <c r="E8" s="391"/>
      <c r="F8" s="391"/>
      <c r="G8" s="391"/>
      <c r="H8" s="392"/>
    </row>
    <row r="9" spans="1:10" s="138" customFormat="1" ht="24.95" customHeight="1" x14ac:dyDescent="0.25">
      <c r="A9" s="140" t="s">
        <v>1305</v>
      </c>
      <c r="B9" s="393"/>
      <c r="C9" s="391"/>
      <c r="D9" s="391"/>
      <c r="E9" s="391"/>
      <c r="F9" s="391"/>
      <c r="G9" s="141" t="s">
        <v>1306</v>
      </c>
      <c r="H9" s="142">
        <f>'Formulario 4 Solicitud'!C15</f>
        <v>0</v>
      </c>
    </row>
    <row r="10" spans="1:10" ht="17.25" customHeight="1" x14ac:dyDescent="0.25">
      <c r="A10" s="143" t="s">
        <v>1307</v>
      </c>
      <c r="B10" s="144"/>
      <c r="C10" s="144"/>
      <c r="D10" s="144"/>
      <c r="E10" s="144"/>
      <c r="F10" s="144"/>
      <c r="G10" s="144"/>
      <c r="H10" s="145"/>
      <c r="I10" s="146"/>
      <c r="J10" s="146"/>
    </row>
    <row r="11" spans="1:10" x14ac:dyDescent="0.25">
      <c r="A11" s="143"/>
      <c r="B11" s="147" t="s">
        <v>1308</v>
      </c>
      <c r="C11" s="144"/>
      <c r="D11" s="144"/>
      <c r="E11" s="144"/>
      <c r="F11" s="144"/>
      <c r="G11" s="144"/>
      <c r="H11" s="145"/>
      <c r="I11" s="146"/>
      <c r="J11" s="146"/>
    </row>
    <row r="12" spans="1:10" x14ac:dyDescent="0.25">
      <c r="A12" s="143"/>
      <c r="B12" s="144" t="s">
        <v>1309</v>
      </c>
      <c r="C12" s="144"/>
      <c r="D12" s="144"/>
      <c r="E12" s="144"/>
      <c r="F12" s="144"/>
      <c r="G12" s="144"/>
      <c r="H12" s="145"/>
      <c r="I12" s="146"/>
      <c r="J12" s="146"/>
    </row>
    <row r="13" spans="1:10" x14ac:dyDescent="0.25">
      <c r="A13" s="143"/>
      <c r="B13" s="144" t="s">
        <v>1310</v>
      </c>
      <c r="C13" s="144"/>
      <c r="D13" s="144"/>
      <c r="E13" s="144"/>
      <c r="F13" s="144"/>
      <c r="G13" s="144"/>
      <c r="H13" s="145"/>
      <c r="I13" s="146"/>
    </row>
    <row r="14" spans="1:10" x14ac:dyDescent="0.25">
      <c r="A14" s="134"/>
      <c r="B14" s="144" t="s">
        <v>1311</v>
      </c>
      <c r="C14" s="129"/>
      <c r="D14" s="129"/>
      <c r="E14" s="129"/>
      <c r="F14" s="129"/>
      <c r="G14" s="129"/>
      <c r="H14" s="135"/>
    </row>
    <row r="15" spans="1:10" x14ac:dyDescent="0.25">
      <c r="A15" s="134"/>
      <c r="B15" s="144"/>
      <c r="C15" s="129"/>
      <c r="D15" s="129"/>
      <c r="E15" s="129"/>
      <c r="F15" s="129"/>
      <c r="G15" s="129"/>
      <c r="H15" s="135"/>
    </row>
    <row r="16" spans="1:10" x14ac:dyDescent="0.25">
      <c r="A16" s="134"/>
      <c r="B16" s="144" t="s">
        <v>1312</v>
      </c>
      <c r="C16" s="129"/>
      <c r="D16" s="129"/>
      <c r="E16" s="129"/>
      <c r="F16" s="129"/>
      <c r="G16" s="129"/>
      <c r="H16" s="135"/>
    </row>
    <row r="17" spans="1:8" x14ac:dyDescent="0.25">
      <c r="A17" s="134"/>
      <c r="B17" s="129"/>
      <c r="C17" s="129"/>
      <c r="D17" s="129"/>
      <c r="E17" s="129"/>
      <c r="F17" s="129"/>
      <c r="G17" s="129"/>
      <c r="H17" s="135"/>
    </row>
    <row r="18" spans="1:8" x14ac:dyDescent="0.25">
      <c r="A18" s="134"/>
      <c r="B18" s="148" t="s">
        <v>1313</v>
      </c>
      <c r="C18" s="129"/>
      <c r="D18" s="129"/>
      <c r="E18" s="129"/>
      <c r="F18" s="129"/>
      <c r="G18" s="129"/>
      <c r="H18" s="135"/>
    </row>
    <row r="19" spans="1:8" x14ac:dyDescent="0.25">
      <c r="A19" s="134"/>
      <c r="B19" s="148" t="s">
        <v>1314</v>
      </c>
      <c r="C19" s="129"/>
      <c r="D19" s="129"/>
      <c r="E19" s="129"/>
      <c r="F19" s="129"/>
      <c r="G19" s="129"/>
      <c r="H19" s="135"/>
    </row>
    <row r="20" spans="1:8" ht="30" customHeight="1" x14ac:dyDescent="0.25">
      <c r="A20" s="134"/>
      <c r="B20" s="129"/>
      <c r="C20" s="129"/>
      <c r="D20" s="129"/>
      <c r="E20" s="129"/>
      <c r="F20" s="129"/>
      <c r="G20" s="129"/>
      <c r="H20" s="135"/>
    </row>
    <row r="21" spans="1:8" x14ac:dyDescent="0.25">
      <c r="A21" s="134"/>
      <c r="B21" s="129"/>
      <c r="C21" s="129"/>
      <c r="D21" s="129"/>
      <c r="E21" s="129"/>
      <c r="F21" s="394" t="s">
        <v>1315</v>
      </c>
      <c r="G21" s="394"/>
      <c r="H21" s="135"/>
    </row>
    <row r="22" spans="1:8" x14ac:dyDescent="0.25">
      <c r="A22" s="134"/>
      <c r="B22" s="129"/>
      <c r="C22" s="129"/>
      <c r="D22" s="129"/>
      <c r="E22" s="129"/>
      <c r="F22" s="381" t="s">
        <v>1316</v>
      </c>
      <c r="G22" s="381"/>
      <c r="H22" s="135"/>
    </row>
    <row r="23" spans="1:8" x14ac:dyDescent="0.25">
      <c r="A23" s="134"/>
      <c r="B23" s="129"/>
      <c r="C23" s="129"/>
      <c r="D23" s="129"/>
      <c r="E23" s="129"/>
      <c r="F23" s="381"/>
      <c r="G23" s="381"/>
      <c r="H23" s="135"/>
    </row>
    <row r="24" spans="1:8" x14ac:dyDescent="0.25">
      <c r="A24" s="134"/>
      <c r="B24" s="129"/>
      <c r="C24" s="129"/>
      <c r="D24" s="129"/>
      <c r="E24" s="381"/>
      <c r="F24" s="381"/>
      <c r="G24" s="381"/>
      <c r="H24" s="382"/>
    </row>
    <row r="25" spans="1:8" x14ac:dyDescent="0.25">
      <c r="A25" s="134"/>
      <c r="B25" s="129"/>
      <c r="C25" s="129"/>
      <c r="D25" s="129"/>
      <c r="E25" s="129"/>
      <c r="F25" s="129"/>
      <c r="G25" s="129"/>
      <c r="H25" s="135"/>
    </row>
    <row r="26" spans="1:8" x14ac:dyDescent="0.25">
      <c r="A26" s="134"/>
      <c r="B26" s="129"/>
      <c r="C26" s="129"/>
      <c r="D26" s="129"/>
      <c r="E26" s="129"/>
      <c r="F26" s="129"/>
      <c r="G26" s="129"/>
      <c r="H26" s="135"/>
    </row>
    <row r="27" spans="1:8" x14ac:dyDescent="0.25">
      <c r="A27" s="134"/>
      <c r="B27" s="129"/>
      <c r="C27" s="129"/>
      <c r="D27" s="129"/>
      <c r="E27" s="129"/>
      <c r="F27" s="129"/>
      <c r="G27" s="129"/>
      <c r="H27" s="135"/>
    </row>
    <row r="28" spans="1:8" x14ac:dyDescent="0.25">
      <c r="A28" s="134"/>
      <c r="B28" s="129"/>
      <c r="C28" s="129"/>
      <c r="D28" s="129"/>
      <c r="E28" s="129"/>
      <c r="F28" s="129"/>
      <c r="G28" s="129"/>
      <c r="H28" s="135"/>
    </row>
    <row r="29" spans="1:8" ht="15.75" thickBot="1" x14ac:dyDescent="0.3">
      <c r="A29" s="149"/>
      <c r="B29" s="150"/>
      <c r="C29" s="150"/>
      <c r="D29" s="150"/>
      <c r="E29" s="150"/>
      <c r="F29" s="150"/>
      <c r="G29" s="150"/>
      <c r="H29" s="151"/>
    </row>
  </sheetData>
  <mergeCells count="9">
    <mergeCell ref="F22:G22"/>
    <mergeCell ref="F23:G23"/>
    <mergeCell ref="E24:H24"/>
    <mergeCell ref="B5:H5"/>
    <mergeCell ref="A6:H6"/>
    <mergeCell ref="B7:F7"/>
    <mergeCell ref="B8:H8"/>
    <mergeCell ref="B9:F9"/>
    <mergeCell ref="F21:G21"/>
  </mergeCells>
  <pageMargins left="0.25" right="0.25" top="0.75" bottom="0.75" header="0.3" footer="0.3"/>
  <pageSetup paperSize="9" scale="9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zoomScale="90" zoomScaleNormal="90" zoomScaleSheetLayoutView="100" workbookViewId="0">
      <selection activeCell="E3" sqref="E3"/>
    </sheetView>
  </sheetViews>
  <sheetFormatPr baseColWidth="10" defaultRowHeight="11.25" x14ac:dyDescent="0.25"/>
  <cols>
    <col min="1" max="1" width="4.140625" style="163" customWidth="1"/>
    <col min="2" max="2" width="21.7109375" style="163" customWidth="1"/>
    <col min="3" max="3" width="12.5703125" style="217" customWidth="1"/>
    <col min="4" max="4" width="11.42578125" style="217" customWidth="1"/>
    <col min="5" max="5" width="11.28515625" style="218" customWidth="1"/>
    <col min="6" max="6" width="11.85546875" style="217" bestFit="1" customWidth="1"/>
    <col min="7" max="7" width="12" style="219" customWidth="1"/>
    <col min="8" max="8" width="11.42578125" style="163" customWidth="1"/>
    <col min="9" max="9" width="12.7109375" style="220" customWidth="1"/>
    <col min="10" max="10" width="12.5703125" style="163" customWidth="1"/>
    <col min="11" max="16384" width="11.42578125" style="163"/>
  </cols>
  <sheetData>
    <row r="1" spans="1:10" s="162" customFormat="1" ht="59.25" customHeight="1" thickBot="1" x14ac:dyDescent="0.3">
      <c r="A1" s="45"/>
      <c r="B1" s="46"/>
      <c r="C1" s="47"/>
      <c r="D1" s="47"/>
      <c r="E1" s="48"/>
      <c r="F1" s="47"/>
      <c r="G1" s="49"/>
      <c r="H1" s="46"/>
      <c r="I1" s="160"/>
      <c r="J1" s="161"/>
    </row>
    <row r="2" spans="1:10" ht="20.25" thickBot="1" x14ac:dyDescent="0.3">
      <c r="A2" s="452"/>
      <c r="B2" s="453"/>
      <c r="C2" s="453"/>
      <c r="D2" s="453"/>
      <c r="E2" s="51"/>
      <c r="F2" s="96"/>
      <c r="G2" s="163"/>
      <c r="H2" s="469" t="s">
        <v>1250</v>
      </c>
      <c r="I2" s="470"/>
      <c r="J2" s="52">
        <v>10</v>
      </c>
    </row>
    <row r="3" spans="1:10" s="162" customFormat="1" ht="18.75" customHeight="1" x14ac:dyDescent="0.25">
      <c r="A3" s="53"/>
      <c r="B3" s="54"/>
      <c r="C3" s="96"/>
      <c r="D3" s="96"/>
      <c r="E3" s="51"/>
      <c r="F3" s="96"/>
      <c r="G3" s="55"/>
      <c r="I3" s="119" t="s">
        <v>6</v>
      </c>
      <c r="J3" s="101"/>
    </row>
    <row r="4" spans="1:10" s="162" customFormat="1" ht="20.100000000000001" customHeight="1" x14ac:dyDescent="0.25">
      <c r="A4" s="452" t="s">
        <v>1251</v>
      </c>
      <c r="B4" s="453"/>
      <c r="C4" s="453"/>
      <c r="D4" s="453"/>
      <c r="E4" s="453"/>
      <c r="F4" s="453"/>
      <c r="G4" s="453"/>
      <c r="H4" s="453"/>
      <c r="I4" s="453"/>
      <c r="J4" s="454"/>
    </row>
    <row r="5" spans="1:10" s="162" customFormat="1" ht="20.100000000000001" customHeight="1" x14ac:dyDescent="0.25">
      <c r="A5" s="452" t="s">
        <v>1252</v>
      </c>
      <c r="B5" s="453"/>
      <c r="C5" s="453"/>
      <c r="D5" s="453"/>
      <c r="E5" s="453"/>
      <c r="F5" s="453"/>
      <c r="G5" s="453"/>
      <c r="H5" s="453"/>
      <c r="I5" s="453"/>
      <c r="J5" s="454"/>
    </row>
    <row r="6" spans="1:10" s="162" customFormat="1" ht="20.100000000000001" customHeight="1" x14ac:dyDescent="0.25">
      <c r="A6" s="463" t="s">
        <v>1322</v>
      </c>
      <c r="B6" s="464"/>
      <c r="C6" s="464"/>
      <c r="D6" s="464"/>
      <c r="E6" s="464"/>
      <c r="F6" s="464"/>
      <c r="G6" s="464"/>
      <c r="H6" s="464"/>
      <c r="I6" s="464"/>
      <c r="J6" s="465"/>
    </row>
    <row r="7" spans="1:10" s="162" customFormat="1" ht="20.100000000000001" customHeight="1" x14ac:dyDescent="0.25">
      <c r="A7" s="466" t="s">
        <v>1323</v>
      </c>
      <c r="B7" s="467"/>
      <c r="C7" s="467"/>
      <c r="D7" s="467"/>
      <c r="E7" s="467"/>
      <c r="F7" s="467"/>
      <c r="G7" s="467"/>
      <c r="H7" s="467"/>
      <c r="I7" s="467"/>
      <c r="J7" s="468"/>
    </row>
    <row r="8" spans="1:10" s="162" customFormat="1" ht="20.100000000000001" customHeight="1" x14ac:dyDescent="0.25">
      <c r="A8" s="452" t="s">
        <v>1254</v>
      </c>
      <c r="B8" s="453"/>
      <c r="C8" s="453"/>
      <c r="D8" s="453"/>
      <c r="E8" s="453"/>
      <c r="F8" s="453"/>
      <c r="G8" s="453"/>
      <c r="H8" s="453"/>
      <c r="I8" s="453"/>
      <c r="J8" s="454"/>
    </row>
    <row r="9" spans="1:10" s="162" customFormat="1" ht="20.100000000000001" customHeight="1" thickBot="1" x14ac:dyDescent="0.3">
      <c r="A9" s="455" t="s">
        <v>1255</v>
      </c>
      <c r="B9" s="456"/>
      <c r="C9" s="112" t="s">
        <v>1249</v>
      </c>
      <c r="D9" s="56"/>
      <c r="E9" s="56"/>
      <c r="F9" s="56"/>
      <c r="G9" s="56"/>
      <c r="H9" s="56"/>
      <c r="I9" s="56"/>
      <c r="J9" s="57"/>
    </row>
    <row r="10" spans="1:10" s="162" customFormat="1" ht="20.100000000000001" customHeight="1" x14ac:dyDescent="0.25">
      <c r="A10" s="166">
        <v>1</v>
      </c>
      <c r="B10" s="253" t="s">
        <v>1256</v>
      </c>
      <c r="C10" s="457" t="e">
        <f>VLOOKUP(I10,[2]DATOS!$F$2:$K$562,5,FALSE)</f>
        <v>#N/A</v>
      </c>
      <c r="D10" s="457"/>
      <c r="E10" s="457"/>
      <c r="F10" s="457"/>
      <c r="G10" s="458"/>
      <c r="H10" s="167" t="s">
        <v>1257</v>
      </c>
      <c r="I10" s="459">
        <f>'Formulario 4 Solicitud'!C15</f>
        <v>0</v>
      </c>
      <c r="J10" s="460"/>
    </row>
    <row r="11" spans="1:10" s="162" customFormat="1" ht="20.100000000000001" customHeight="1" x14ac:dyDescent="0.25">
      <c r="A11" s="251">
        <v>2</v>
      </c>
      <c r="B11" s="461" t="s">
        <v>1258</v>
      </c>
      <c r="C11" s="462"/>
      <c r="D11" s="462"/>
      <c r="E11" s="462"/>
      <c r="F11" s="250"/>
      <c r="G11" s="252" t="s">
        <v>1259</v>
      </c>
      <c r="H11" s="103" t="s">
        <v>1291</v>
      </c>
      <c r="I11" s="70" t="s">
        <v>1260</v>
      </c>
      <c r="J11" s="102"/>
    </row>
    <row r="12" spans="1:10" s="162" customFormat="1" ht="20.100000000000001" customHeight="1" x14ac:dyDescent="0.25">
      <c r="A12" s="168">
        <v>3</v>
      </c>
      <c r="B12" s="442" t="s">
        <v>1261</v>
      </c>
      <c r="C12" s="443"/>
      <c r="D12" s="444"/>
      <c r="E12" s="432"/>
      <c r="F12" s="432"/>
      <c r="G12" s="432"/>
      <c r="H12" s="432"/>
      <c r="I12" s="432"/>
      <c r="J12" s="433"/>
    </row>
    <row r="13" spans="1:10" s="162" customFormat="1" ht="20.100000000000001" customHeight="1" x14ac:dyDescent="0.25">
      <c r="A13" s="169">
        <v>4</v>
      </c>
      <c r="B13" s="442" t="s">
        <v>1292</v>
      </c>
      <c r="C13" s="445"/>
      <c r="D13" s="445"/>
      <c r="E13" s="104" t="s">
        <v>1348</v>
      </c>
      <c r="F13" s="107"/>
      <c r="G13" s="106"/>
      <c r="H13" s="105" t="s">
        <v>1262</v>
      </c>
      <c r="I13" s="446"/>
      <c r="J13" s="447"/>
    </row>
    <row r="14" spans="1:10" s="162" customFormat="1" ht="20.100000000000001" customHeight="1" x14ac:dyDescent="0.25">
      <c r="A14" s="66">
        <v>5</v>
      </c>
      <c r="B14" s="67" t="s">
        <v>1263</v>
      </c>
      <c r="C14" s="303" t="s">
        <v>1343</v>
      </c>
      <c r="D14" s="254"/>
      <c r="E14" s="448" t="s">
        <v>1342</v>
      </c>
      <c r="F14" s="449"/>
      <c r="G14" s="255"/>
      <c r="H14" s="450" t="s">
        <v>1325</v>
      </c>
      <c r="I14" s="451"/>
      <c r="J14" s="256">
        <f>D14*0.2</f>
        <v>0</v>
      </c>
    </row>
    <row r="15" spans="1:10" s="162" customFormat="1" ht="20.100000000000001" customHeight="1" x14ac:dyDescent="0.25">
      <c r="A15" s="169">
        <v>6</v>
      </c>
      <c r="B15" s="430" t="s">
        <v>1326</v>
      </c>
      <c r="C15" s="431"/>
      <c r="D15" s="431"/>
      <c r="E15" s="432">
        <f>'Formulario 4 Solicitud'!H19</f>
        <v>0</v>
      </c>
      <c r="F15" s="432"/>
      <c r="G15" s="432"/>
      <c r="H15" s="432"/>
      <c r="I15" s="432"/>
      <c r="J15" s="433"/>
    </row>
    <row r="16" spans="1:10" s="162" customFormat="1" ht="20.100000000000001" customHeight="1" x14ac:dyDescent="0.25">
      <c r="A16" s="169">
        <v>7</v>
      </c>
      <c r="B16" s="430" t="s">
        <v>1264</v>
      </c>
      <c r="C16" s="434"/>
      <c r="D16" s="435"/>
      <c r="E16" s="436"/>
      <c r="F16" s="436"/>
      <c r="G16" s="436"/>
      <c r="H16" s="436"/>
      <c r="I16" s="436"/>
      <c r="J16" s="437"/>
    </row>
    <row r="17" spans="1:10" s="162" customFormat="1" ht="20.100000000000001" customHeight="1" x14ac:dyDescent="0.25">
      <c r="A17" s="168">
        <v>8</v>
      </c>
      <c r="B17" s="171" t="s">
        <v>1265</v>
      </c>
      <c r="C17" s="172"/>
      <c r="D17" s="172"/>
      <c r="E17" s="109" t="s">
        <v>1266</v>
      </c>
      <c r="F17" s="438"/>
      <c r="G17" s="439"/>
      <c r="H17" s="108" t="s">
        <v>1267</v>
      </c>
      <c r="I17" s="440"/>
      <c r="J17" s="441"/>
    </row>
    <row r="18" spans="1:10" s="173" customFormat="1" ht="20.100000000000001" customHeight="1" x14ac:dyDescent="0.25">
      <c r="A18" s="169">
        <v>9</v>
      </c>
      <c r="B18" s="430" t="s">
        <v>1327</v>
      </c>
      <c r="C18" s="431"/>
      <c r="D18" s="431"/>
      <c r="E18" s="434"/>
      <c r="F18" s="258" t="s">
        <v>1328</v>
      </c>
      <c r="G18" s="261"/>
      <c r="H18" s="257"/>
      <c r="I18" s="259" t="s">
        <v>1260</v>
      </c>
      <c r="J18" s="260"/>
    </row>
    <row r="19" spans="1:10" s="162" customFormat="1" ht="20.100000000000001" customHeight="1" x14ac:dyDescent="0.25">
      <c r="A19" s="174">
        <v>10</v>
      </c>
      <c r="B19" s="398" t="s">
        <v>1268</v>
      </c>
      <c r="C19" s="398"/>
      <c r="D19" s="398"/>
      <c r="E19" s="170" t="s">
        <v>1269</v>
      </c>
      <c r="F19" s="261"/>
      <c r="G19" s="257"/>
      <c r="H19" s="170" t="s">
        <v>1270</v>
      </c>
      <c r="I19" s="261"/>
      <c r="J19" s="175"/>
    </row>
    <row r="20" spans="1:10" s="162" customFormat="1" ht="20.100000000000001" customHeight="1" thickBot="1" x14ac:dyDescent="0.3">
      <c r="A20" s="176">
        <v>11</v>
      </c>
      <c r="B20" s="177" t="s">
        <v>1271</v>
      </c>
      <c r="C20" s="177"/>
      <c r="D20" s="177"/>
      <c r="E20" s="177"/>
      <c r="F20" s="177"/>
      <c r="G20" s="178"/>
      <c r="H20" s="179"/>
      <c r="I20" s="180"/>
      <c r="J20" s="181"/>
    </row>
    <row r="21" spans="1:10" s="162" customFormat="1" ht="21.75" customHeight="1" thickBot="1" x14ac:dyDescent="0.3">
      <c r="A21" s="399" t="s">
        <v>1272</v>
      </c>
      <c r="B21" s="400"/>
      <c r="C21" s="403" t="s">
        <v>1329</v>
      </c>
      <c r="D21" s="403"/>
      <c r="E21" s="403"/>
      <c r="F21" s="404" t="s">
        <v>1330</v>
      </c>
      <c r="G21" s="404"/>
      <c r="H21" s="404"/>
      <c r="I21" s="411" t="s">
        <v>1331</v>
      </c>
      <c r="J21" s="404" t="s">
        <v>1218</v>
      </c>
    </row>
    <row r="22" spans="1:10" s="162" customFormat="1" ht="24.75" customHeight="1" thickBot="1" x14ac:dyDescent="0.3">
      <c r="A22" s="401"/>
      <c r="B22" s="402"/>
      <c r="C22" s="95" t="s">
        <v>1273</v>
      </c>
      <c r="D22" s="95" t="s">
        <v>6</v>
      </c>
      <c r="E22" s="95" t="s">
        <v>1274</v>
      </c>
      <c r="F22" s="78" t="s">
        <v>1332</v>
      </c>
      <c r="G22" s="182" t="s">
        <v>1275</v>
      </c>
      <c r="H22" s="78" t="s">
        <v>1333</v>
      </c>
      <c r="I22" s="411"/>
      <c r="J22" s="404"/>
    </row>
    <row r="23" spans="1:10" s="185" customFormat="1" ht="20.100000000000001" customHeight="1" thickBot="1" x14ac:dyDescent="0.3">
      <c r="A23" s="79" t="s">
        <v>1276</v>
      </c>
      <c r="B23" s="405" t="s">
        <v>1277</v>
      </c>
      <c r="C23" s="406"/>
      <c r="D23" s="406"/>
      <c r="E23" s="406"/>
      <c r="F23" s="406"/>
      <c r="G23" s="406"/>
      <c r="H23" s="407"/>
      <c r="I23" s="183"/>
      <c r="J23" s="184"/>
    </row>
    <row r="24" spans="1:10" s="185" customFormat="1" ht="20.100000000000001" customHeight="1" x14ac:dyDescent="0.25">
      <c r="A24" s="80"/>
      <c r="B24" s="186"/>
      <c r="C24" s="93"/>
      <c r="D24" s="187"/>
      <c r="E24" s="188"/>
      <c r="F24" s="189"/>
      <c r="G24" s="190"/>
      <c r="H24" s="117"/>
      <c r="I24" s="191">
        <f>+H24*G24</f>
        <v>0</v>
      </c>
      <c r="J24" s="192"/>
    </row>
    <row r="25" spans="1:10" s="185" customFormat="1" ht="20.100000000000001" customHeight="1" thickBot="1" x14ac:dyDescent="0.3">
      <c r="A25" s="193"/>
      <c r="B25" s="118"/>
      <c r="C25" s="94"/>
      <c r="D25" s="194"/>
      <c r="E25" s="195"/>
      <c r="F25" s="196"/>
      <c r="G25" s="197"/>
      <c r="H25" s="116"/>
      <c r="I25" s="85"/>
      <c r="J25" s="198"/>
    </row>
    <row r="26" spans="1:10" s="162" customFormat="1" ht="20.100000000000001" customHeight="1" thickBot="1" x14ac:dyDescent="0.3">
      <c r="A26" s="199" t="s">
        <v>1278</v>
      </c>
      <c r="B26" s="395" t="s">
        <v>1279</v>
      </c>
      <c r="C26" s="396"/>
      <c r="D26" s="396"/>
      <c r="E26" s="396"/>
      <c r="F26" s="396"/>
      <c r="G26" s="396"/>
      <c r="H26" s="397"/>
      <c r="I26" s="183"/>
      <c r="J26" s="184"/>
    </row>
    <row r="27" spans="1:10" s="162" customFormat="1" ht="20.100000000000001" customHeight="1" x14ac:dyDescent="0.25">
      <c r="A27" s="200"/>
      <c r="B27" s="118"/>
      <c r="C27" s="94"/>
      <c r="D27" s="194"/>
      <c r="E27" s="195"/>
      <c r="F27" s="189"/>
      <c r="G27" s="190"/>
      <c r="H27" s="117"/>
      <c r="I27" s="191">
        <f>+H27*G27</f>
        <v>0</v>
      </c>
      <c r="J27" s="198"/>
    </row>
    <row r="28" spans="1:10" s="162" customFormat="1" ht="20.100000000000001" customHeight="1" x14ac:dyDescent="0.25">
      <c r="A28" s="200"/>
      <c r="B28" s="118"/>
      <c r="C28" s="94"/>
      <c r="D28" s="194"/>
      <c r="E28" s="195"/>
      <c r="F28" s="262"/>
      <c r="G28" s="263"/>
      <c r="H28" s="264"/>
      <c r="I28" s="265">
        <f>H28*G28</f>
        <v>0</v>
      </c>
      <c r="J28" s="198"/>
    </row>
    <row r="29" spans="1:10" s="162" customFormat="1" ht="20.100000000000001" customHeight="1" x14ac:dyDescent="0.25">
      <c r="A29" s="200"/>
      <c r="B29" s="118"/>
      <c r="C29" s="94"/>
      <c r="D29" s="194"/>
      <c r="E29" s="195"/>
      <c r="F29" s="262"/>
      <c r="G29" s="263"/>
      <c r="H29" s="264"/>
      <c r="I29" s="265">
        <f t="shared" ref="I29:I30" si="0">H29*G29</f>
        <v>0</v>
      </c>
      <c r="J29" s="198"/>
    </row>
    <row r="30" spans="1:10" s="162" customFormat="1" ht="20.100000000000001" customHeight="1" x14ac:dyDescent="0.25">
      <c r="A30" s="200"/>
      <c r="B30" s="118"/>
      <c r="C30" s="94"/>
      <c r="D30" s="194"/>
      <c r="E30" s="195"/>
      <c r="F30" s="262"/>
      <c r="G30" s="263"/>
      <c r="H30" s="264"/>
      <c r="I30" s="265">
        <f t="shared" si="0"/>
        <v>0</v>
      </c>
      <c r="J30" s="198"/>
    </row>
    <row r="31" spans="1:10" s="162" customFormat="1" ht="20.100000000000001" customHeight="1" thickBot="1" x14ac:dyDescent="0.3">
      <c r="A31" s="200"/>
      <c r="B31" s="118"/>
      <c r="C31" s="94"/>
      <c r="D31" s="194"/>
      <c r="E31" s="195"/>
      <c r="F31" s="196"/>
      <c r="G31" s="197"/>
      <c r="H31" s="116"/>
      <c r="I31" s="85"/>
      <c r="J31" s="198"/>
    </row>
    <row r="32" spans="1:10" s="162" customFormat="1" ht="20.100000000000001" customHeight="1" thickBot="1" x14ac:dyDescent="0.3">
      <c r="A32" s="199" t="s">
        <v>1280</v>
      </c>
      <c r="B32" s="408" t="s">
        <v>1334</v>
      </c>
      <c r="C32" s="409"/>
      <c r="D32" s="409"/>
      <c r="E32" s="409"/>
      <c r="F32" s="409"/>
      <c r="G32" s="409"/>
      <c r="H32" s="410"/>
      <c r="I32" s="183"/>
      <c r="J32" s="201"/>
    </row>
    <row r="33" spans="1:12" s="162" customFormat="1" ht="29.25" customHeight="1" x14ac:dyDescent="0.25">
      <c r="A33" s="200"/>
      <c r="B33" s="118"/>
      <c r="C33" s="94"/>
      <c r="D33" s="194"/>
      <c r="E33" s="195"/>
      <c r="F33" s="196"/>
      <c r="G33" s="197"/>
      <c r="H33" s="116"/>
      <c r="I33" s="85"/>
      <c r="J33" s="198"/>
      <c r="L33" s="202"/>
    </row>
    <row r="34" spans="1:12" s="162" customFormat="1" ht="29.25" customHeight="1" x14ac:dyDescent="0.25">
      <c r="A34" s="200"/>
      <c r="B34" s="118"/>
      <c r="C34" s="94"/>
      <c r="D34" s="194"/>
      <c r="E34" s="195"/>
      <c r="F34" s="196"/>
      <c r="G34" s="197"/>
      <c r="H34" s="116"/>
      <c r="I34" s="85"/>
      <c r="J34" s="198"/>
      <c r="L34" s="202"/>
    </row>
    <row r="35" spans="1:12" s="162" customFormat="1" ht="20.100000000000001" customHeight="1" thickBot="1" x14ac:dyDescent="0.3">
      <c r="A35" s="200"/>
      <c r="B35" s="118"/>
      <c r="C35" s="94"/>
      <c r="D35" s="194"/>
      <c r="E35" s="195"/>
      <c r="F35" s="196"/>
      <c r="G35" s="197"/>
      <c r="H35" s="116"/>
      <c r="I35" s="85"/>
      <c r="J35" s="198"/>
      <c r="L35" s="202"/>
    </row>
    <row r="36" spans="1:12" s="162" customFormat="1" ht="20.100000000000001" customHeight="1" thickBot="1" x14ac:dyDescent="0.3">
      <c r="A36" s="199" t="s">
        <v>1281</v>
      </c>
      <c r="B36" s="395" t="s">
        <v>1287</v>
      </c>
      <c r="C36" s="396"/>
      <c r="D36" s="396"/>
      <c r="E36" s="396"/>
      <c r="F36" s="396"/>
      <c r="G36" s="396"/>
      <c r="H36" s="397"/>
      <c r="I36" s="183"/>
      <c r="J36" s="203"/>
    </row>
    <row r="37" spans="1:12" s="162" customFormat="1" ht="20.100000000000001" customHeight="1" x14ac:dyDescent="0.25">
      <c r="A37" s="200"/>
      <c r="B37" s="118"/>
      <c r="C37" s="94"/>
      <c r="D37" s="194"/>
      <c r="E37" s="195"/>
      <c r="F37" s="196"/>
      <c r="G37" s="197"/>
      <c r="H37" s="116"/>
      <c r="I37" s="85"/>
      <c r="J37" s="198"/>
    </row>
    <row r="38" spans="1:12" s="162" customFormat="1" ht="20.100000000000001" customHeight="1" thickBot="1" x14ac:dyDescent="0.3">
      <c r="A38" s="200"/>
      <c r="B38" s="118"/>
      <c r="C38" s="94"/>
      <c r="D38" s="194"/>
      <c r="E38" s="195"/>
      <c r="F38" s="196"/>
      <c r="G38" s="197"/>
      <c r="H38" s="116"/>
      <c r="I38" s="85"/>
      <c r="J38" s="198"/>
    </row>
    <row r="39" spans="1:12" s="162" customFormat="1" ht="20.100000000000001" customHeight="1" thickBot="1" x14ac:dyDescent="0.3">
      <c r="A39" s="199" t="s">
        <v>1288</v>
      </c>
      <c r="B39" s="395" t="s">
        <v>1282</v>
      </c>
      <c r="C39" s="396"/>
      <c r="D39" s="396"/>
      <c r="E39" s="396"/>
      <c r="F39" s="396"/>
      <c r="G39" s="396"/>
      <c r="H39" s="397"/>
      <c r="I39" s="183"/>
      <c r="J39" s="204"/>
    </row>
    <row r="40" spans="1:12" s="162" customFormat="1" ht="20.100000000000001" customHeight="1" x14ac:dyDescent="0.25">
      <c r="A40" s="200"/>
      <c r="B40" s="118" t="s">
        <v>1346</v>
      </c>
      <c r="C40" s="94"/>
      <c r="D40" s="194"/>
      <c r="E40" s="195"/>
      <c r="F40" s="196"/>
      <c r="G40" s="197"/>
      <c r="H40" s="116"/>
      <c r="I40" s="85">
        <f>H40*G40</f>
        <v>0</v>
      </c>
      <c r="J40" s="198"/>
    </row>
    <row r="41" spans="1:12" s="162" customFormat="1" ht="20.100000000000001" customHeight="1" x14ac:dyDescent="0.25">
      <c r="A41" s="200"/>
      <c r="B41" s="118" t="s">
        <v>1344</v>
      </c>
      <c r="C41" s="94"/>
      <c r="D41" s="194"/>
      <c r="E41" s="195"/>
      <c r="F41" s="196"/>
      <c r="G41" s="197"/>
      <c r="H41" s="116"/>
      <c r="I41" s="85">
        <f>H41*G41</f>
        <v>0</v>
      </c>
      <c r="J41" s="198"/>
    </row>
    <row r="42" spans="1:12" s="162" customFormat="1" ht="20.100000000000001" customHeight="1" x14ac:dyDescent="0.25">
      <c r="A42" s="200"/>
      <c r="B42" s="118" t="s">
        <v>1344</v>
      </c>
      <c r="C42" s="94"/>
      <c r="D42" s="194"/>
      <c r="E42" s="195"/>
      <c r="F42" s="196"/>
      <c r="G42" s="197"/>
      <c r="H42" s="116"/>
      <c r="I42" s="85">
        <f>H42*G42</f>
        <v>0</v>
      </c>
      <c r="J42" s="198"/>
    </row>
    <row r="43" spans="1:12" s="162" customFormat="1" ht="30" customHeight="1" x14ac:dyDescent="0.25">
      <c r="A43" s="200"/>
      <c r="B43" s="118" t="s">
        <v>1347</v>
      </c>
      <c r="C43" s="94"/>
      <c r="D43" s="194"/>
      <c r="E43" s="195"/>
      <c r="F43" s="262"/>
      <c r="G43" s="263"/>
      <c r="H43" s="264"/>
      <c r="I43" s="85">
        <f>H43*G43</f>
        <v>0</v>
      </c>
      <c r="J43" s="198"/>
    </row>
    <row r="44" spans="1:12" s="162" customFormat="1" ht="20.100000000000001" customHeight="1" thickBot="1" x14ac:dyDescent="0.3">
      <c r="A44" s="200"/>
      <c r="B44" s="273"/>
      <c r="C44" s="274"/>
      <c r="D44" s="275"/>
      <c r="E44" s="276"/>
      <c r="F44" s="277"/>
      <c r="G44" s="278"/>
      <c r="H44" s="279"/>
      <c r="I44" s="268"/>
      <c r="J44" s="269"/>
    </row>
    <row r="45" spans="1:12" s="162" customFormat="1" ht="27" customHeight="1" thickBot="1" x14ac:dyDescent="0.3">
      <c r="A45" s="270">
        <v>12</v>
      </c>
      <c r="B45" s="280" t="s">
        <v>1289</v>
      </c>
      <c r="C45" s="266"/>
      <c r="D45" s="266"/>
      <c r="E45" s="266"/>
      <c r="F45" s="266"/>
      <c r="G45" s="266"/>
      <c r="H45" s="266"/>
      <c r="I45" s="285">
        <f>SUM(I24:I44)</f>
        <v>0</v>
      </c>
      <c r="J45" s="281"/>
    </row>
    <row r="46" spans="1:12" s="162" customFormat="1" ht="27" customHeight="1" thickBot="1" x14ac:dyDescent="0.3">
      <c r="A46" s="271">
        <v>13</v>
      </c>
      <c r="B46" s="419" t="s">
        <v>1335</v>
      </c>
      <c r="C46" s="420"/>
      <c r="D46" s="420"/>
      <c r="E46" s="420"/>
      <c r="F46" s="420"/>
      <c r="G46" s="420"/>
      <c r="H46" s="420"/>
      <c r="I46" s="84" t="str">
        <f>IF((I45&gt;G14),("0"),"-")</f>
        <v>-</v>
      </c>
      <c r="J46" s="282"/>
    </row>
    <row r="47" spans="1:12" s="162" customFormat="1" ht="27" customHeight="1" x14ac:dyDescent="0.25">
      <c r="A47" s="271">
        <v>14</v>
      </c>
      <c r="B47" s="284" t="s">
        <v>1345</v>
      </c>
      <c r="C47" s="62"/>
      <c r="D47" s="62"/>
      <c r="E47" s="62"/>
      <c r="F47" s="62"/>
      <c r="G47" s="62"/>
      <c r="H47" s="62"/>
      <c r="I47" s="286">
        <f>+D14-I45</f>
        <v>0</v>
      </c>
      <c r="J47" s="283"/>
      <c r="L47" s="205"/>
    </row>
    <row r="48" spans="1:12" s="162" customFormat="1" ht="69.95" customHeight="1" thickBot="1" x14ac:dyDescent="0.25">
      <c r="A48" s="272">
        <v>15</v>
      </c>
      <c r="B48" s="424" t="s">
        <v>1283</v>
      </c>
      <c r="C48" s="425"/>
      <c r="D48" s="425"/>
      <c r="E48" s="425"/>
      <c r="F48" s="425"/>
      <c r="G48" s="426"/>
      <c r="H48" s="421" t="s">
        <v>1293</v>
      </c>
      <c r="I48" s="422"/>
      <c r="J48" s="423"/>
      <c r="K48" s="205"/>
    </row>
    <row r="49" spans="1:12" s="162" customFormat="1" ht="27.75" customHeight="1" x14ac:dyDescent="0.25">
      <c r="A49" s="414" t="s">
        <v>1284</v>
      </c>
      <c r="B49" s="415"/>
      <c r="C49" s="415"/>
      <c r="D49" s="415"/>
      <c r="E49" s="415"/>
      <c r="F49" s="415"/>
      <c r="G49" s="415"/>
      <c r="H49" s="415"/>
      <c r="I49" s="415"/>
      <c r="J49" s="416"/>
    </row>
    <row r="50" spans="1:12" s="162" customFormat="1" ht="30" customHeight="1" x14ac:dyDescent="0.25">
      <c r="A50" s="86"/>
      <c r="B50" s="87"/>
      <c r="C50" s="87"/>
      <c r="D50" s="87"/>
      <c r="E50" s="87"/>
      <c r="F50" s="87"/>
      <c r="G50" s="87"/>
      <c r="H50" s="87"/>
      <c r="I50" s="87"/>
      <c r="J50" s="88"/>
    </row>
    <row r="51" spans="1:12" s="162" customFormat="1" ht="12.75" x14ac:dyDescent="0.25">
      <c r="A51" s="206"/>
      <c r="B51" s="72"/>
      <c r="C51" s="207"/>
      <c r="D51" s="207"/>
      <c r="E51" s="208"/>
      <c r="F51" s="207"/>
      <c r="G51" s="417"/>
      <c r="H51" s="417"/>
      <c r="I51" s="417"/>
      <c r="J51" s="418"/>
    </row>
    <row r="52" spans="1:12" ht="12.75" x14ac:dyDescent="0.25">
      <c r="A52" s="427"/>
      <c r="B52" s="417"/>
      <c r="C52" s="417"/>
      <c r="D52" s="417"/>
      <c r="E52" s="89"/>
      <c r="F52" s="209"/>
      <c r="G52" s="428" t="e">
        <f>C10</f>
        <v>#N/A</v>
      </c>
      <c r="H52" s="428"/>
      <c r="I52" s="428"/>
      <c r="J52" s="429"/>
      <c r="L52" s="210"/>
    </row>
    <row r="53" spans="1:12" ht="13.5" thickBot="1" x14ac:dyDescent="0.3">
      <c r="A53" s="113"/>
      <c r="B53" s="120"/>
      <c r="C53" s="120"/>
      <c r="D53" s="120"/>
      <c r="E53" s="58"/>
      <c r="F53" s="120"/>
      <c r="G53" s="58" t="s">
        <v>1294</v>
      </c>
      <c r="H53" s="412">
        <f>I10</f>
        <v>0</v>
      </c>
      <c r="I53" s="413"/>
      <c r="J53" s="90"/>
    </row>
    <row r="54" spans="1:12" s="54" customFormat="1" x14ac:dyDescent="0.25">
      <c r="C54" s="96"/>
      <c r="D54" s="96"/>
      <c r="E54" s="51"/>
      <c r="F54" s="96"/>
      <c r="G54" s="55"/>
      <c r="I54" s="164"/>
    </row>
    <row r="56" spans="1:12" x14ac:dyDescent="0.25">
      <c r="A56" s="211"/>
      <c r="B56" s="211"/>
      <c r="C56" s="212"/>
      <c r="D56" s="212"/>
      <c r="E56" s="213"/>
      <c r="F56" s="212"/>
      <c r="G56" s="214"/>
      <c r="H56" s="211"/>
      <c r="I56" s="215"/>
      <c r="J56" s="211"/>
    </row>
    <row r="57" spans="1:12" s="216" customFormat="1" x14ac:dyDescent="0.25">
      <c r="A57" s="211"/>
      <c r="B57" s="211"/>
      <c r="C57" s="212"/>
      <c r="D57" s="212"/>
      <c r="E57" s="213"/>
      <c r="F57" s="212"/>
      <c r="G57" s="214"/>
      <c r="H57" s="211"/>
      <c r="I57" s="215"/>
      <c r="J57" s="211"/>
    </row>
  </sheetData>
  <mergeCells count="43">
    <mergeCell ref="A2:D2"/>
    <mergeCell ref="A4:J4"/>
    <mergeCell ref="A5:J5"/>
    <mergeCell ref="A6:J6"/>
    <mergeCell ref="A7:J7"/>
    <mergeCell ref="H2:I2"/>
    <mergeCell ref="A8:J8"/>
    <mergeCell ref="A9:B9"/>
    <mergeCell ref="C10:G10"/>
    <mergeCell ref="I10:J10"/>
    <mergeCell ref="B11:E11"/>
    <mergeCell ref="B12:C12"/>
    <mergeCell ref="D12:J12"/>
    <mergeCell ref="B13:D13"/>
    <mergeCell ref="I13:J13"/>
    <mergeCell ref="E14:F14"/>
    <mergeCell ref="H14:I14"/>
    <mergeCell ref="B15:D15"/>
    <mergeCell ref="E15:J15"/>
    <mergeCell ref="B16:C16"/>
    <mergeCell ref="D16:J16"/>
    <mergeCell ref="B18:E18"/>
    <mergeCell ref="F17:G17"/>
    <mergeCell ref="I17:J17"/>
    <mergeCell ref="H53:I53"/>
    <mergeCell ref="A49:J49"/>
    <mergeCell ref="G51:J51"/>
    <mergeCell ref="B46:H46"/>
    <mergeCell ref="H48:J48"/>
    <mergeCell ref="B48:G48"/>
    <mergeCell ref="A52:D52"/>
    <mergeCell ref="G52:J52"/>
    <mergeCell ref="J21:J22"/>
    <mergeCell ref="B23:H23"/>
    <mergeCell ref="B26:H26"/>
    <mergeCell ref="B32:H32"/>
    <mergeCell ref="B36:H36"/>
    <mergeCell ref="I21:I22"/>
    <mergeCell ref="B39:H39"/>
    <mergeCell ref="B19:D19"/>
    <mergeCell ref="A21:B22"/>
    <mergeCell ref="C21:E21"/>
    <mergeCell ref="F21:H21"/>
  </mergeCells>
  <printOptions horizontalCentered="1"/>
  <pageMargins left="0.23622047244094491" right="0.19685039370078741" top="0.35433070866141736" bottom="0.27559055118110237" header="0.31496062992125984" footer="0.31496062992125984"/>
  <pageSetup paperSize="14"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28" zoomScaleNormal="100" zoomScaleSheetLayoutView="100" workbookViewId="0">
      <selection activeCell="E1" sqref="E1"/>
    </sheetView>
  </sheetViews>
  <sheetFormatPr baseColWidth="10" defaultRowHeight="11.25" x14ac:dyDescent="0.25"/>
  <cols>
    <col min="1" max="1" width="4.140625" style="163" customWidth="1"/>
    <col min="2" max="2" width="22.85546875" style="163" customWidth="1"/>
    <col min="3" max="3" width="15.140625" style="217" customWidth="1"/>
    <col min="4" max="4" width="14.7109375" style="217" customWidth="1"/>
    <col min="5" max="5" width="11.28515625" style="218" customWidth="1"/>
    <col min="6" max="6" width="12.85546875" style="217" customWidth="1"/>
    <col min="7" max="7" width="13.7109375" style="249" customWidth="1"/>
    <col min="8" max="8" width="12.85546875" style="163" bestFit="1" customWidth="1"/>
    <col min="9" max="9" width="15" style="163" customWidth="1"/>
    <col min="10" max="10" width="15.28515625" style="216" customWidth="1"/>
    <col min="11" max="16384" width="11.42578125" style="163"/>
  </cols>
  <sheetData>
    <row r="1" spans="1:10" s="162" customFormat="1" ht="61.5" customHeight="1" thickBot="1" x14ac:dyDescent="0.3">
      <c r="A1" s="45"/>
      <c r="B1" s="46"/>
      <c r="C1" s="47"/>
      <c r="D1" s="47"/>
      <c r="E1" s="48"/>
      <c r="F1" s="47"/>
      <c r="G1" s="49"/>
      <c r="H1" s="46"/>
      <c r="I1" s="50"/>
      <c r="J1" s="221"/>
    </row>
    <row r="2" spans="1:10" s="162" customFormat="1" ht="20.100000000000001" customHeight="1" thickBot="1" x14ac:dyDescent="0.3">
      <c r="A2" s="452"/>
      <c r="B2" s="453"/>
      <c r="C2" s="453"/>
      <c r="D2" s="453"/>
      <c r="E2" s="51"/>
      <c r="F2" s="96"/>
      <c r="G2" s="529" t="s">
        <v>1250</v>
      </c>
      <c r="H2" s="530"/>
      <c r="I2" s="52">
        <v>10</v>
      </c>
      <c r="J2" s="53"/>
    </row>
    <row r="3" spans="1:10" s="162" customFormat="1" ht="20.100000000000001" customHeight="1" x14ac:dyDescent="0.25">
      <c r="A3" s="53"/>
      <c r="B3" s="54"/>
      <c r="C3" s="96"/>
      <c r="D3" s="96"/>
      <c r="E3" s="51"/>
      <c r="F3" s="96"/>
      <c r="G3" s="55"/>
      <c r="H3" s="119" t="s">
        <v>6</v>
      </c>
      <c r="I3" s="222"/>
      <c r="J3" s="53"/>
    </row>
    <row r="4" spans="1:10" s="162" customFormat="1" ht="20.100000000000001" customHeight="1" x14ac:dyDescent="0.25">
      <c r="A4" s="452" t="s">
        <v>1285</v>
      </c>
      <c r="B4" s="453"/>
      <c r="C4" s="453"/>
      <c r="D4" s="453"/>
      <c r="E4" s="453"/>
      <c r="F4" s="453"/>
      <c r="G4" s="453"/>
      <c r="H4" s="453"/>
      <c r="I4" s="454"/>
      <c r="J4" s="223"/>
    </row>
    <row r="5" spans="1:10" s="162" customFormat="1" ht="20.100000000000001" customHeight="1" x14ac:dyDescent="0.25">
      <c r="A5" s="452" t="s">
        <v>1336</v>
      </c>
      <c r="B5" s="453"/>
      <c r="C5" s="453"/>
      <c r="D5" s="453"/>
      <c r="E5" s="453"/>
      <c r="F5" s="453"/>
      <c r="G5" s="453"/>
      <c r="H5" s="453"/>
      <c r="I5" s="454"/>
      <c r="J5" s="223"/>
    </row>
    <row r="6" spans="1:10" s="162" customFormat="1" ht="19.5" x14ac:dyDescent="0.25">
      <c r="A6" s="531" t="s">
        <v>1337</v>
      </c>
      <c r="B6" s="532"/>
      <c r="C6" s="532"/>
      <c r="D6" s="532"/>
      <c r="E6" s="532"/>
      <c r="F6" s="532"/>
      <c r="G6" s="532"/>
      <c r="H6" s="532"/>
      <c r="I6" s="533"/>
      <c r="J6" s="223"/>
    </row>
    <row r="7" spans="1:10" ht="20.100000000000001" customHeight="1" x14ac:dyDescent="0.25">
      <c r="A7" s="452" t="s">
        <v>1252</v>
      </c>
      <c r="B7" s="453"/>
      <c r="C7" s="453"/>
      <c r="D7" s="453"/>
      <c r="E7" s="453"/>
      <c r="F7" s="453"/>
      <c r="G7" s="453"/>
      <c r="H7" s="453"/>
      <c r="I7" s="454"/>
      <c r="J7" s="223"/>
    </row>
    <row r="8" spans="1:10" s="162" customFormat="1" ht="20.100000000000001" customHeight="1" x14ac:dyDescent="0.25">
      <c r="A8" s="463" t="s">
        <v>1322</v>
      </c>
      <c r="B8" s="464"/>
      <c r="C8" s="464"/>
      <c r="D8" s="464"/>
      <c r="E8" s="464"/>
      <c r="F8" s="464"/>
      <c r="G8" s="464"/>
      <c r="H8" s="464"/>
      <c r="I8" s="465"/>
      <c r="J8" s="224"/>
    </row>
    <row r="9" spans="1:10" s="162" customFormat="1" ht="20.100000000000001" customHeight="1" x14ac:dyDescent="0.25">
      <c r="A9" s="466" t="s">
        <v>1253</v>
      </c>
      <c r="B9" s="467"/>
      <c r="C9" s="467"/>
      <c r="D9" s="467"/>
      <c r="E9" s="467"/>
      <c r="F9" s="467"/>
      <c r="G9" s="467"/>
      <c r="H9" s="467"/>
      <c r="I9" s="468"/>
      <c r="J9" s="224"/>
    </row>
    <row r="10" spans="1:10" s="162" customFormat="1" ht="20.100000000000001" customHeight="1" x14ac:dyDescent="0.25">
      <c r="A10" s="452" t="s">
        <v>1254</v>
      </c>
      <c r="B10" s="453"/>
      <c r="C10" s="453"/>
      <c r="D10" s="453"/>
      <c r="E10" s="453"/>
      <c r="F10" s="453"/>
      <c r="G10" s="453"/>
      <c r="H10" s="453"/>
      <c r="I10" s="454"/>
      <c r="J10" s="223"/>
    </row>
    <row r="11" spans="1:10" s="162" customFormat="1" ht="20.100000000000001" customHeight="1" thickBot="1" x14ac:dyDescent="0.3">
      <c r="A11" s="455" t="s">
        <v>1255</v>
      </c>
      <c r="B11" s="456"/>
      <c r="C11" s="112" t="s">
        <v>1249</v>
      </c>
      <c r="D11" s="56"/>
      <c r="E11" s="56"/>
      <c r="F11" s="56"/>
      <c r="G11" s="56"/>
      <c r="H11" s="56"/>
      <c r="I11" s="57"/>
      <c r="J11" s="223"/>
    </row>
    <row r="12" spans="1:10" s="162" customFormat="1" ht="20.100000000000001" customHeight="1" x14ac:dyDescent="0.25">
      <c r="A12" s="59">
        <v>1</v>
      </c>
      <c r="B12" s="60" t="s">
        <v>1256</v>
      </c>
      <c r="C12" s="457"/>
      <c r="D12" s="457"/>
      <c r="E12" s="457"/>
      <c r="F12" s="457"/>
      <c r="G12" s="458"/>
      <c r="H12" s="225" t="s">
        <v>1257</v>
      </c>
      <c r="I12" s="226">
        <f>'Formulario 4 Solicitud'!C15</f>
        <v>0</v>
      </c>
      <c r="J12" s="227"/>
    </row>
    <row r="13" spans="1:10" s="162" customFormat="1" ht="20.100000000000001" customHeight="1" x14ac:dyDescent="0.25">
      <c r="A13" s="61">
        <v>2</v>
      </c>
      <c r="B13" s="62" t="s">
        <v>1258</v>
      </c>
      <c r="C13" s="62"/>
      <c r="D13" s="62"/>
      <c r="E13" s="63"/>
      <c r="F13" s="252" t="s">
        <v>1259</v>
      </c>
      <c r="G13" s="103"/>
      <c r="H13" s="70" t="s">
        <v>1260</v>
      </c>
      <c r="I13" s="102"/>
      <c r="J13" s="227"/>
    </row>
    <row r="14" spans="1:10" s="162" customFormat="1" ht="20.100000000000001" customHeight="1" x14ac:dyDescent="0.25">
      <c r="A14" s="64">
        <v>3</v>
      </c>
      <c r="B14" s="442" t="s">
        <v>1261</v>
      </c>
      <c r="C14" s="443"/>
      <c r="D14" s="524">
        <f>'Rendición Exterior'!D12:J12</f>
        <v>0</v>
      </c>
      <c r="E14" s="525"/>
      <c r="F14" s="525"/>
      <c r="G14" s="525"/>
      <c r="H14" s="525"/>
      <c r="I14" s="526"/>
      <c r="J14" s="227"/>
    </row>
    <row r="15" spans="1:10" s="162" customFormat="1" ht="20.100000000000001" customHeight="1" x14ac:dyDescent="0.25">
      <c r="A15" s="65">
        <v>4</v>
      </c>
      <c r="B15" s="527" t="s">
        <v>1324</v>
      </c>
      <c r="C15" s="527"/>
      <c r="D15" s="104"/>
      <c r="E15" s="289">
        <f>'Rendición Exterior'!F13</f>
        <v>0</v>
      </c>
      <c r="F15" s="287"/>
      <c r="G15" s="288"/>
      <c r="H15" s="228" t="s">
        <v>1262</v>
      </c>
      <c r="I15" s="290"/>
      <c r="J15" s="227"/>
    </row>
    <row r="16" spans="1:10" s="162" customFormat="1" ht="20.100000000000001" customHeight="1" x14ac:dyDescent="0.25">
      <c r="A16" s="91">
        <v>5</v>
      </c>
      <c r="B16" s="92" t="s">
        <v>1286</v>
      </c>
      <c r="C16" s="528">
        <f>'Rendición Exterior'!D14</f>
        <v>0</v>
      </c>
      <c r="D16" s="528"/>
      <c r="E16" s="520" t="s">
        <v>1338</v>
      </c>
      <c r="F16" s="420"/>
      <c r="G16" s="420"/>
      <c r="H16" s="420"/>
      <c r="I16" s="291">
        <f>'Rendición Exterior'!I47</f>
        <v>0</v>
      </c>
      <c r="J16" s="227"/>
    </row>
    <row r="17" spans="1:10" s="162" customFormat="1" ht="24.75" customHeight="1" x14ac:dyDescent="0.25">
      <c r="A17" s="65">
        <v>6</v>
      </c>
      <c r="B17" s="520" t="s">
        <v>1339</v>
      </c>
      <c r="C17" s="420"/>
      <c r="D17" s="420"/>
      <c r="E17" s="432">
        <f>'Rendición Exterior'!E15:J15</f>
        <v>0</v>
      </c>
      <c r="F17" s="432"/>
      <c r="G17" s="432"/>
      <c r="H17" s="432"/>
      <c r="I17" s="433"/>
      <c r="J17" s="227"/>
    </row>
    <row r="18" spans="1:10" s="162" customFormat="1" ht="23.25" customHeight="1" x14ac:dyDescent="0.25">
      <c r="A18" s="65">
        <v>7</v>
      </c>
      <c r="B18" s="520" t="s">
        <v>1264</v>
      </c>
      <c r="C18" s="521"/>
      <c r="D18" s="522"/>
      <c r="E18" s="432"/>
      <c r="F18" s="432"/>
      <c r="G18" s="432"/>
      <c r="H18" s="432"/>
      <c r="I18" s="433"/>
      <c r="J18" s="227"/>
    </row>
    <row r="19" spans="1:10" s="162" customFormat="1" ht="20.100000000000001" customHeight="1" x14ac:dyDescent="0.25">
      <c r="A19" s="64">
        <v>8</v>
      </c>
      <c r="B19" s="68" t="s">
        <v>1265</v>
      </c>
      <c r="C19" s="69"/>
      <c r="D19" s="109" t="s">
        <v>1266</v>
      </c>
      <c r="E19" s="438"/>
      <c r="F19" s="439"/>
      <c r="G19" s="108" t="s">
        <v>1267</v>
      </c>
      <c r="H19" s="440"/>
      <c r="I19" s="441"/>
      <c r="J19" s="227"/>
    </row>
    <row r="20" spans="1:10" s="173" customFormat="1" ht="28.5" customHeight="1" x14ac:dyDescent="0.25">
      <c r="A20" s="65">
        <v>9</v>
      </c>
      <c r="B20" s="520" t="s">
        <v>1327</v>
      </c>
      <c r="C20" s="420"/>
      <c r="D20" s="267"/>
      <c r="E20" s="258" t="s">
        <v>1328</v>
      </c>
      <c r="F20" s="261"/>
      <c r="G20" s="257"/>
      <c r="H20" s="259" t="s">
        <v>1260</v>
      </c>
      <c r="I20" s="260"/>
    </row>
    <row r="21" spans="1:10" s="162" customFormat="1" ht="20.100000000000001" customHeight="1" x14ac:dyDescent="0.25">
      <c r="A21" s="71">
        <v>10</v>
      </c>
      <c r="B21" s="523" t="s">
        <v>1268</v>
      </c>
      <c r="C21" s="523"/>
      <c r="D21" s="523"/>
      <c r="E21" s="170" t="s">
        <v>1269</v>
      </c>
      <c r="F21" s="261"/>
      <c r="G21" s="257"/>
      <c r="H21" s="170" t="s">
        <v>1270</v>
      </c>
      <c r="I21" s="292"/>
      <c r="J21" s="227"/>
    </row>
    <row r="22" spans="1:10" s="162" customFormat="1" ht="20.100000000000001" customHeight="1" thickBot="1" x14ac:dyDescent="0.3">
      <c r="A22" s="73">
        <v>11</v>
      </c>
      <c r="B22" s="74" t="s">
        <v>1271</v>
      </c>
      <c r="C22" s="74"/>
      <c r="D22" s="74"/>
      <c r="E22" s="74"/>
      <c r="F22" s="74"/>
      <c r="G22" s="75"/>
      <c r="H22" s="76"/>
      <c r="I22" s="77"/>
      <c r="J22" s="227"/>
    </row>
    <row r="23" spans="1:10" s="162" customFormat="1" ht="21.75" customHeight="1" thickBot="1" x14ac:dyDescent="0.3">
      <c r="A23" s="503" t="s">
        <v>1272</v>
      </c>
      <c r="B23" s="504"/>
      <c r="C23" s="505"/>
      <c r="D23" s="509" t="s">
        <v>1340</v>
      </c>
      <c r="E23" s="509"/>
      <c r="F23" s="509"/>
      <c r="G23" s="510" t="s">
        <v>1331</v>
      </c>
      <c r="H23" s="512" t="s">
        <v>1218</v>
      </c>
      <c r="I23" s="513"/>
      <c r="J23" s="227"/>
    </row>
    <row r="24" spans="1:10" s="162" customFormat="1" ht="24.75" customHeight="1" thickBot="1" x14ac:dyDescent="0.3">
      <c r="A24" s="506"/>
      <c r="B24" s="507"/>
      <c r="C24" s="508"/>
      <c r="D24" s="230" t="s">
        <v>1332</v>
      </c>
      <c r="E24" s="231" t="s">
        <v>1275</v>
      </c>
      <c r="F24" s="230" t="s">
        <v>1333</v>
      </c>
      <c r="G24" s="511"/>
      <c r="H24" s="514"/>
      <c r="I24" s="515"/>
      <c r="J24" s="227"/>
    </row>
    <row r="25" spans="1:10" s="185" customFormat="1" ht="20.100000000000001" customHeight="1" thickBot="1" x14ac:dyDescent="0.3">
      <c r="A25" s="232" t="s">
        <v>1276</v>
      </c>
      <c r="B25" s="516" t="s">
        <v>1277</v>
      </c>
      <c r="C25" s="517"/>
      <c r="D25" s="233"/>
      <c r="E25" s="295"/>
      <c r="F25" s="296"/>
      <c r="G25" s="297"/>
      <c r="H25" s="518"/>
      <c r="I25" s="519"/>
      <c r="J25" s="234"/>
    </row>
    <row r="26" spans="1:10" s="185" customFormat="1" ht="20.100000000000001" customHeight="1" x14ac:dyDescent="0.25">
      <c r="A26" s="80"/>
      <c r="B26" s="494"/>
      <c r="C26" s="498"/>
      <c r="D26" s="81"/>
      <c r="E26" s="110"/>
      <c r="F26" s="110"/>
      <c r="G26" s="298"/>
      <c r="H26" s="473"/>
      <c r="I26" s="474"/>
      <c r="J26" s="234"/>
    </row>
    <row r="27" spans="1:10" s="185" customFormat="1" ht="20.100000000000001" customHeight="1" thickBot="1" x14ac:dyDescent="0.3">
      <c r="A27" s="82"/>
      <c r="B27" s="499"/>
      <c r="C27" s="500"/>
      <c r="D27" s="83"/>
      <c r="E27" s="111"/>
      <c r="F27" s="111"/>
      <c r="G27" s="299"/>
      <c r="H27" s="476"/>
      <c r="I27" s="477"/>
      <c r="J27" s="234"/>
    </row>
    <row r="28" spans="1:10" s="162" customFormat="1" ht="20.100000000000001" customHeight="1" thickBot="1" x14ac:dyDescent="0.3">
      <c r="A28" s="235" t="s">
        <v>1278</v>
      </c>
      <c r="B28" s="491" t="s">
        <v>1279</v>
      </c>
      <c r="C28" s="491"/>
      <c r="D28" s="235"/>
      <c r="E28" s="300"/>
      <c r="F28" s="300"/>
      <c r="G28" s="301"/>
      <c r="H28" s="501"/>
      <c r="I28" s="502"/>
      <c r="J28" s="227"/>
    </row>
    <row r="29" spans="1:10" s="162" customFormat="1" ht="20.100000000000001" customHeight="1" x14ac:dyDescent="0.25">
      <c r="A29" s="80"/>
      <c r="B29" s="494" t="s">
        <v>1350</v>
      </c>
      <c r="C29" s="495"/>
      <c r="D29" s="81"/>
      <c r="E29" s="110"/>
      <c r="F29" s="110"/>
      <c r="G29" s="298">
        <f>F29*E29</f>
        <v>0</v>
      </c>
      <c r="H29" s="473"/>
      <c r="I29" s="474"/>
      <c r="J29" s="227"/>
    </row>
    <row r="30" spans="1:10" s="162" customFormat="1" ht="20.100000000000001" customHeight="1" thickBot="1" x14ac:dyDescent="0.3">
      <c r="A30" s="82"/>
      <c r="B30" s="475"/>
      <c r="C30" s="475"/>
      <c r="D30" s="83"/>
      <c r="E30" s="111"/>
      <c r="F30" s="111"/>
      <c r="G30" s="299"/>
      <c r="H30" s="476"/>
      <c r="I30" s="477"/>
      <c r="J30" s="227"/>
    </row>
    <row r="31" spans="1:10" s="162" customFormat="1" ht="20.100000000000001" customHeight="1" thickBot="1" x14ac:dyDescent="0.3">
      <c r="A31" s="235" t="s">
        <v>1280</v>
      </c>
      <c r="B31" s="496" t="s">
        <v>1341</v>
      </c>
      <c r="C31" s="497"/>
      <c r="D31" s="235"/>
      <c r="E31" s="300"/>
      <c r="F31" s="300"/>
      <c r="G31" s="301"/>
      <c r="H31" s="492"/>
      <c r="I31" s="493"/>
      <c r="J31" s="227"/>
    </row>
    <row r="32" spans="1:10" s="162" customFormat="1" ht="20.100000000000001" customHeight="1" x14ac:dyDescent="0.25">
      <c r="A32" s="80"/>
      <c r="B32" s="471" t="s">
        <v>1351</v>
      </c>
      <c r="C32" s="472"/>
      <c r="D32" s="81"/>
      <c r="E32" s="110"/>
      <c r="F32" s="110"/>
      <c r="G32" s="298">
        <f>F32*E32</f>
        <v>0</v>
      </c>
      <c r="H32" s="473"/>
      <c r="I32" s="474"/>
      <c r="J32" s="227"/>
    </row>
    <row r="33" spans="1:10" s="162" customFormat="1" ht="20.100000000000001" customHeight="1" thickBot="1" x14ac:dyDescent="0.3">
      <c r="A33" s="82"/>
      <c r="B33" s="475" t="s">
        <v>1352</v>
      </c>
      <c r="C33" s="475"/>
      <c r="D33" s="83"/>
      <c r="E33" s="111"/>
      <c r="F33" s="111"/>
      <c r="G33" s="299">
        <f>E33</f>
        <v>0</v>
      </c>
      <c r="H33" s="476"/>
      <c r="I33" s="477"/>
      <c r="J33" s="227"/>
    </row>
    <row r="34" spans="1:10" s="162" customFormat="1" ht="20.100000000000001" customHeight="1" thickBot="1" x14ac:dyDescent="0.3">
      <c r="A34" s="235" t="s">
        <v>1281</v>
      </c>
      <c r="B34" s="491" t="s">
        <v>1287</v>
      </c>
      <c r="C34" s="491"/>
      <c r="D34" s="235"/>
      <c r="E34" s="300"/>
      <c r="F34" s="300"/>
      <c r="G34" s="301"/>
      <c r="H34" s="492"/>
      <c r="I34" s="493"/>
      <c r="J34" s="227"/>
    </row>
    <row r="35" spans="1:10" s="162" customFormat="1" ht="20.100000000000001" customHeight="1" x14ac:dyDescent="0.25">
      <c r="A35" s="80"/>
      <c r="B35" s="471"/>
      <c r="C35" s="472"/>
      <c r="D35" s="81"/>
      <c r="E35" s="110"/>
      <c r="F35" s="110"/>
      <c r="G35" s="298"/>
      <c r="H35" s="473"/>
      <c r="I35" s="474"/>
      <c r="J35" s="227"/>
    </row>
    <row r="36" spans="1:10" s="162" customFormat="1" ht="20.100000000000001" customHeight="1" thickBot="1" x14ac:dyDescent="0.3">
      <c r="A36" s="82"/>
      <c r="B36" s="475"/>
      <c r="C36" s="475"/>
      <c r="D36" s="83"/>
      <c r="E36" s="111"/>
      <c r="F36" s="111"/>
      <c r="G36" s="299"/>
      <c r="H36" s="476"/>
      <c r="I36" s="477"/>
      <c r="J36" s="227"/>
    </row>
    <row r="37" spans="1:10" s="162" customFormat="1" ht="20.100000000000001" customHeight="1" thickBot="1" x14ac:dyDescent="0.3">
      <c r="A37" s="235" t="s">
        <v>1288</v>
      </c>
      <c r="B37" s="491" t="s">
        <v>1282</v>
      </c>
      <c r="C37" s="491"/>
      <c r="D37" s="235"/>
      <c r="E37" s="300"/>
      <c r="F37" s="300"/>
      <c r="G37" s="301"/>
      <c r="H37" s="492"/>
      <c r="I37" s="493"/>
    </row>
    <row r="38" spans="1:10" s="162" customFormat="1" ht="20.100000000000001" customHeight="1" x14ac:dyDescent="0.25">
      <c r="A38" s="80"/>
      <c r="B38" s="471" t="s">
        <v>1349</v>
      </c>
      <c r="C38" s="472"/>
      <c r="D38" s="81"/>
      <c r="E38" s="110"/>
      <c r="F38" s="110"/>
      <c r="G38" s="298"/>
      <c r="H38" s="473"/>
      <c r="I38" s="474"/>
      <c r="J38" s="236"/>
    </row>
    <row r="39" spans="1:10" s="162" customFormat="1" ht="20.100000000000001" customHeight="1" thickBot="1" x14ac:dyDescent="0.3">
      <c r="A39" s="82"/>
      <c r="B39" s="475"/>
      <c r="C39" s="475"/>
      <c r="D39" s="83"/>
      <c r="E39" s="293"/>
      <c r="F39" s="293"/>
      <c r="G39" s="294"/>
      <c r="H39" s="476"/>
      <c r="I39" s="477"/>
      <c r="J39" s="236"/>
    </row>
    <row r="40" spans="1:10" s="162" customFormat="1" ht="27" customHeight="1" x14ac:dyDescent="0.25">
      <c r="A40" s="59">
        <v>12</v>
      </c>
      <c r="B40" s="478" t="s">
        <v>1289</v>
      </c>
      <c r="C40" s="479"/>
      <c r="D40" s="479"/>
      <c r="E40" s="479"/>
      <c r="F40" s="480"/>
      <c r="G40" s="302"/>
      <c r="H40" s="481"/>
      <c r="I40" s="482"/>
      <c r="J40" s="237"/>
    </row>
    <row r="41" spans="1:10" s="162" customFormat="1" ht="69.95" customHeight="1" thickBot="1" x14ac:dyDescent="0.25">
      <c r="A41" s="73">
        <v>13</v>
      </c>
      <c r="B41" s="483" t="s">
        <v>1283</v>
      </c>
      <c r="C41" s="425"/>
      <c r="D41" s="425"/>
      <c r="E41" s="425"/>
      <c r="F41" s="426"/>
      <c r="G41" s="421" t="s">
        <v>1293</v>
      </c>
      <c r="H41" s="422"/>
      <c r="I41" s="423"/>
      <c r="J41" s="229"/>
    </row>
    <row r="42" spans="1:10" s="162" customFormat="1" ht="13.5" customHeight="1" x14ac:dyDescent="0.25">
      <c r="A42" s="414" t="s">
        <v>1284</v>
      </c>
      <c r="B42" s="415"/>
      <c r="C42" s="415"/>
      <c r="D42" s="415"/>
      <c r="E42" s="415"/>
      <c r="F42" s="415"/>
      <c r="G42" s="415"/>
      <c r="H42" s="415"/>
      <c r="I42" s="416"/>
      <c r="J42" s="227"/>
    </row>
    <row r="43" spans="1:10" s="162" customFormat="1" x14ac:dyDescent="0.25">
      <c r="A43" s="484"/>
      <c r="B43" s="485"/>
      <c r="C43" s="485"/>
      <c r="D43" s="485"/>
      <c r="E43" s="485"/>
      <c r="F43" s="485"/>
      <c r="G43" s="485"/>
      <c r="H43" s="485"/>
      <c r="I43" s="486"/>
      <c r="J43" s="216"/>
    </row>
    <row r="44" spans="1:10" x14ac:dyDescent="0.25">
      <c r="A44" s="97"/>
      <c r="B44" s="98"/>
      <c r="C44" s="238"/>
      <c r="D44" s="238"/>
      <c r="E44" s="239"/>
      <c r="F44" s="238"/>
      <c r="G44" s="240"/>
      <c r="H44" s="98"/>
      <c r="I44" s="99"/>
    </row>
    <row r="45" spans="1:10" x14ac:dyDescent="0.25">
      <c r="A45" s="221"/>
      <c r="B45" s="173"/>
      <c r="C45" s="241"/>
      <c r="D45" s="241"/>
      <c r="E45" s="242"/>
      <c r="F45" s="241"/>
      <c r="G45" s="243"/>
      <c r="H45" s="173"/>
      <c r="I45" s="244"/>
    </row>
    <row r="46" spans="1:10" s="54" customFormat="1" ht="20.100000000000001" customHeight="1" x14ac:dyDescent="0.25">
      <c r="A46" s="487"/>
      <c r="B46" s="488"/>
      <c r="C46" s="488"/>
      <c r="D46" s="488"/>
      <c r="E46" s="51"/>
      <c r="F46" s="417"/>
      <c r="G46" s="417"/>
      <c r="H46" s="417"/>
      <c r="I46" s="418"/>
      <c r="J46" s="245"/>
    </row>
    <row r="47" spans="1:10" s="54" customFormat="1" ht="15" customHeight="1" x14ac:dyDescent="0.25">
      <c r="A47" s="246"/>
      <c r="B47" s="247"/>
      <c r="C47" s="247"/>
      <c r="D47" s="247"/>
      <c r="E47" s="51"/>
      <c r="F47" s="428">
        <f>C12</f>
        <v>0</v>
      </c>
      <c r="G47" s="428"/>
      <c r="H47" s="428"/>
      <c r="I47" s="429"/>
      <c r="J47" s="245"/>
    </row>
    <row r="48" spans="1:10" s="54" customFormat="1" ht="20.100000000000001" customHeight="1" thickBot="1" x14ac:dyDescent="0.3">
      <c r="A48" s="489"/>
      <c r="B48" s="490"/>
      <c r="C48" s="490"/>
      <c r="D48" s="490"/>
      <c r="E48" s="165"/>
      <c r="F48" s="58" t="s">
        <v>1294</v>
      </c>
      <c r="G48" s="412">
        <f>I12</f>
        <v>0</v>
      </c>
      <c r="H48" s="413"/>
      <c r="I48" s="90"/>
      <c r="J48" s="216"/>
    </row>
    <row r="49" spans="1:9" s="216" customFormat="1" x14ac:dyDescent="0.25">
      <c r="A49" s="54"/>
      <c r="B49" s="54"/>
      <c r="C49" s="96"/>
      <c r="D49" s="96"/>
      <c r="E49" s="51"/>
      <c r="F49" s="96"/>
      <c r="G49" s="248"/>
      <c r="H49" s="54"/>
      <c r="I49" s="54"/>
    </row>
  </sheetData>
  <mergeCells count="68">
    <mergeCell ref="A7:I7"/>
    <mergeCell ref="A2:D2"/>
    <mergeCell ref="G2:H2"/>
    <mergeCell ref="A4:I4"/>
    <mergeCell ref="A5:I5"/>
    <mergeCell ref="A6:I6"/>
    <mergeCell ref="A8:I8"/>
    <mergeCell ref="A9:I9"/>
    <mergeCell ref="A10:I10"/>
    <mergeCell ref="A11:B11"/>
    <mergeCell ref="C12:G12"/>
    <mergeCell ref="B14:C14"/>
    <mergeCell ref="D14:I14"/>
    <mergeCell ref="B15:C15"/>
    <mergeCell ref="C16:D16"/>
    <mergeCell ref="E16:H16"/>
    <mergeCell ref="B17:D17"/>
    <mergeCell ref="E17:I17"/>
    <mergeCell ref="B18:C18"/>
    <mergeCell ref="D18:I18"/>
    <mergeCell ref="B21:D21"/>
    <mergeCell ref="E19:F19"/>
    <mergeCell ref="H19:I19"/>
    <mergeCell ref="B20:C20"/>
    <mergeCell ref="A23:C24"/>
    <mergeCell ref="D23:F23"/>
    <mergeCell ref="G23:G24"/>
    <mergeCell ref="H23:I24"/>
    <mergeCell ref="B25:C25"/>
    <mergeCell ref="H25:I25"/>
    <mergeCell ref="B26:C26"/>
    <mergeCell ref="H26:I26"/>
    <mergeCell ref="B27:C27"/>
    <mergeCell ref="H27:I27"/>
    <mergeCell ref="B28:C28"/>
    <mergeCell ref="H28:I28"/>
    <mergeCell ref="B29:C29"/>
    <mergeCell ref="H29:I29"/>
    <mergeCell ref="B30:C30"/>
    <mergeCell ref="H30:I30"/>
    <mergeCell ref="B31:C31"/>
    <mergeCell ref="H31:I31"/>
    <mergeCell ref="B32:C32"/>
    <mergeCell ref="H32:I32"/>
    <mergeCell ref="B33:C33"/>
    <mergeCell ref="H33:I33"/>
    <mergeCell ref="B34:C34"/>
    <mergeCell ref="H34:I34"/>
    <mergeCell ref="H35:I35"/>
    <mergeCell ref="B36:C36"/>
    <mergeCell ref="H36:I36"/>
    <mergeCell ref="B37:C37"/>
    <mergeCell ref="H37:I37"/>
    <mergeCell ref="B35:C35"/>
    <mergeCell ref="G41:I41"/>
    <mergeCell ref="B41:F41"/>
    <mergeCell ref="G48:H48"/>
    <mergeCell ref="A42:I43"/>
    <mergeCell ref="A46:D46"/>
    <mergeCell ref="F46:I46"/>
    <mergeCell ref="F47:I47"/>
    <mergeCell ref="A48:D48"/>
    <mergeCell ref="B38:C38"/>
    <mergeCell ref="H38:I38"/>
    <mergeCell ref="B39:C39"/>
    <mergeCell ref="H39:I39"/>
    <mergeCell ref="B40:F40"/>
    <mergeCell ref="H40:I40"/>
  </mergeCells>
  <pageMargins left="0.41" right="0.35433070866141736" top="0.47244094488188981" bottom="0.74803149606299213" header="0.31496062992125984" footer="0.31496062992125984"/>
  <pageSetup paperSize="14" scale="75" orientation="portrait" r:id="rId1"/>
  <rowBreaks count="1" manualBreakCount="1">
    <brk id="4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62"/>
  <sheetViews>
    <sheetView workbookViewId="0">
      <selection activeCell="D10" sqref="D10"/>
    </sheetView>
  </sheetViews>
  <sheetFormatPr baseColWidth="10" defaultRowHeight="15" x14ac:dyDescent="0.25"/>
  <cols>
    <col min="4" max="4" width="41.28515625" style="4" bestFit="1" customWidth="1"/>
    <col min="6" max="6" width="14.7109375" bestFit="1" customWidth="1"/>
    <col min="7" max="7" width="15.85546875" bestFit="1" customWidth="1"/>
    <col min="8" max="8" width="21.42578125" bestFit="1" customWidth="1"/>
    <col min="9" max="9" width="21.85546875" bestFit="1" customWidth="1"/>
    <col min="10" max="10" width="21.85546875" customWidth="1"/>
    <col min="11" max="11" width="40.42578125" bestFit="1" customWidth="1"/>
  </cols>
  <sheetData>
    <row r="1" spans="2:11" x14ac:dyDescent="0.25">
      <c r="B1" s="1" t="s">
        <v>3</v>
      </c>
      <c r="D1" s="4" t="s">
        <v>69</v>
      </c>
      <c r="F1" t="s">
        <v>70</v>
      </c>
    </row>
    <row r="2" spans="2:11" x14ac:dyDescent="0.25">
      <c r="B2" t="s">
        <v>2</v>
      </c>
      <c r="D2" s="5" t="s">
        <v>20</v>
      </c>
      <c r="F2" s="8" t="s">
        <v>71</v>
      </c>
      <c r="G2" s="8" t="s">
        <v>72</v>
      </c>
      <c r="H2" s="8" t="s">
        <v>73</v>
      </c>
      <c r="I2" s="8" t="s">
        <v>74</v>
      </c>
      <c r="J2" s="8"/>
      <c r="K2" s="8" t="s">
        <v>75</v>
      </c>
    </row>
    <row r="3" spans="2:11" x14ac:dyDescent="0.25">
      <c r="B3" t="s">
        <v>1</v>
      </c>
      <c r="D3" s="5" t="s">
        <v>21</v>
      </c>
      <c r="F3" s="9">
        <v>451788</v>
      </c>
      <c r="G3" s="12" t="s">
        <v>85</v>
      </c>
      <c r="H3" s="12" t="s">
        <v>1031</v>
      </c>
      <c r="I3" s="12" t="s">
        <v>1032</v>
      </c>
      <c r="J3" s="12" t="str">
        <f>CONCATENATE(I3," ",H3)</f>
        <v>MAXIMO RIQUELME CANTERO</v>
      </c>
      <c r="K3" s="12" t="s">
        <v>446</v>
      </c>
    </row>
    <row r="4" spans="2:11" x14ac:dyDescent="0.25">
      <c r="D4" s="5" t="s">
        <v>22</v>
      </c>
      <c r="F4" s="9">
        <v>516500</v>
      </c>
      <c r="G4" s="12" t="s">
        <v>85</v>
      </c>
      <c r="H4" s="12" t="s">
        <v>437</v>
      </c>
      <c r="I4" s="12" t="s">
        <v>438</v>
      </c>
      <c r="J4" s="12" t="str">
        <f t="shared" ref="J4:J67" si="0">CONCATENATE(I4," ",H4)</f>
        <v>ZULLY FILOMENA TRABUCO PATIÑO</v>
      </c>
      <c r="K4" s="12" t="s">
        <v>439</v>
      </c>
    </row>
    <row r="5" spans="2:11" x14ac:dyDescent="0.25">
      <c r="B5" s="1" t="s">
        <v>13</v>
      </c>
      <c r="D5" s="5" t="s">
        <v>23</v>
      </c>
      <c r="F5" s="9">
        <v>516697</v>
      </c>
      <c r="G5" s="12" t="s">
        <v>85</v>
      </c>
      <c r="H5" s="12" t="s">
        <v>440</v>
      </c>
      <c r="I5" s="12" t="s">
        <v>441</v>
      </c>
      <c r="J5" s="12" t="str">
        <f t="shared" si="0"/>
        <v>MIRIAN BEATRIZ TRABUCO</v>
      </c>
      <c r="K5" s="12" t="s">
        <v>442</v>
      </c>
    </row>
    <row r="6" spans="2:11" x14ac:dyDescent="0.25">
      <c r="B6" t="s">
        <v>14</v>
      </c>
      <c r="D6" s="5" t="s">
        <v>24</v>
      </c>
      <c r="F6" s="9">
        <v>527382</v>
      </c>
      <c r="G6" s="12" t="s">
        <v>85</v>
      </c>
      <c r="H6" s="12" t="s">
        <v>853</v>
      </c>
      <c r="I6" s="12" t="s">
        <v>854</v>
      </c>
      <c r="J6" s="12" t="str">
        <f t="shared" si="0"/>
        <v>CESAR RUBEN ESPINOLA AQUINO</v>
      </c>
      <c r="K6" s="12" t="s">
        <v>855</v>
      </c>
    </row>
    <row r="7" spans="2:11" x14ac:dyDescent="0.25">
      <c r="B7" t="s">
        <v>15</v>
      </c>
      <c r="D7" s="5" t="s">
        <v>25</v>
      </c>
      <c r="F7" s="9">
        <v>529742</v>
      </c>
      <c r="G7" s="12" t="s">
        <v>85</v>
      </c>
      <c r="H7" s="12" t="s">
        <v>443</v>
      </c>
      <c r="I7" s="12" t="s">
        <v>356</v>
      </c>
      <c r="J7" s="12" t="str">
        <f t="shared" si="0"/>
        <v>MARIA BEATRIZ SERVIAN DE LUNA</v>
      </c>
      <c r="K7" s="12" t="s">
        <v>352</v>
      </c>
    </row>
    <row r="8" spans="2:11" x14ac:dyDescent="0.25">
      <c r="D8" s="5" t="s">
        <v>26</v>
      </c>
      <c r="F8" s="9">
        <v>540585</v>
      </c>
      <c r="G8" s="12" t="s">
        <v>85</v>
      </c>
      <c r="H8" s="12" t="s">
        <v>1033</v>
      </c>
      <c r="I8" s="12" t="s">
        <v>959</v>
      </c>
      <c r="J8" s="12" t="str">
        <f t="shared" si="0"/>
        <v>LUIS ENRIQUE ROBLEDO ORTIGOZA</v>
      </c>
      <c r="K8" s="12" t="s">
        <v>493</v>
      </c>
    </row>
    <row r="9" spans="2:11" x14ac:dyDescent="0.25">
      <c r="B9" t="s">
        <v>16</v>
      </c>
      <c r="D9" s="5" t="s">
        <v>27</v>
      </c>
      <c r="F9" s="9">
        <v>564824</v>
      </c>
      <c r="G9" s="12" t="s">
        <v>85</v>
      </c>
      <c r="H9" s="12" t="s">
        <v>444</v>
      </c>
      <c r="I9" s="12" t="s">
        <v>445</v>
      </c>
      <c r="J9" s="12" t="str">
        <f t="shared" si="0"/>
        <v>GRACIELA ANTONIA DE JESUS CABRERA ARREDONDO</v>
      </c>
      <c r="K9" s="12" t="s">
        <v>446</v>
      </c>
    </row>
    <row r="10" spans="2:11" x14ac:dyDescent="0.25">
      <c r="B10" t="s">
        <v>17</v>
      </c>
      <c r="D10" s="5" t="s">
        <v>28</v>
      </c>
      <c r="F10" s="9">
        <v>566241</v>
      </c>
      <c r="G10" s="12" t="s">
        <v>85</v>
      </c>
      <c r="H10" s="12" t="s">
        <v>856</v>
      </c>
      <c r="I10" s="12" t="s">
        <v>347</v>
      </c>
      <c r="J10" s="12" t="str">
        <f t="shared" si="0"/>
        <v>JULIO CESAR MEDINA GONZALEZ</v>
      </c>
      <c r="K10" s="12" t="s">
        <v>152</v>
      </c>
    </row>
    <row r="11" spans="2:11" x14ac:dyDescent="0.25">
      <c r="B11" t="s">
        <v>18</v>
      </c>
      <c r="D11" s="6" t="s">
        <v>29</v>
      </c>
      <c r="F11" s="9">
        <v>574949</v>
      </c>
      <c r="G11" s="12" t="s">
        <v>85</v>
      </c>
      <c r="H11" s="12" t="s">
        <v>447</v>
      </c>
      <c r="I11" s="12" t="s">
        <v>230</v>
      </c>
      <c r="J11" s="12" t="str">
        <f t="shared" si="0"/>
        <v>OSCAR GUILLEN MORENO</v>
      </c>
      <c r="K11" s="12" t="s">
        <v>446</v>
      </c>
    </row>
    <row r="12" spans="2:11" x14ac:dyDescent="0.25">
      <c r="B12" t="s">
        <v>19</v>
      </c>
      <c r="D12" s="5" t="s">
        <v>30</v>
      </c>
      <c r="F12" s="9">
        <v>610603</v>
      </c>
      <c r="G12" s="12" t="s">
        <v>85</v>
      </c>
      <c r="H12" s="12" t="s">
        <v>1034</v>
      </c>
      <c r="I12" s="12" t="s">
        <v>1035</v>
      </c>
      <c r="J12" s="12" t="str">
        <f t="shared" si="0"/>
        <v>MIRTHA CONCEPCION BENITEZ DE GOMEZ</v>
      </c>
      <c r="K12" s="12" t="s">
        <v>948</v>
      </c>
    </row>
    <row r="13" spans="2:11" x14ac:dyDescent="0.25">
      <c r="B13" t="s">
        <v>1243</v>
      </c>
      <c r="D13" s="6" t="s">
        <v>31</v>
      </c>
      <c r="F13" s="9">
        <v>616323</v>
      </c>
      <c r="G13" s="12" t="s">
        <v>85</v>
      </c>
      <c r="H13" s="12" t="s">
        <v>448</v>
      </c>
      <c r="I13" s="12" t="s">
        <v>401</v>
      </c>
      <c r="J13" s="12" t="str">
        <f t="shared" si="0"/>
        <v>ALFREDO RAMON GUILLEN GUILLEN</v>
      </c>
      <c r="K13" s="12" t="s">
        <v>134</v>
      </c>
    </row>
    <row r="14" spans="2:11" x14ac:dyDescent="0.25">
      <c r="D14" s="5" t="s">
        <v>32</v>
      </c>
      <c r="F14" s="9">
        <v>624311</v>
      </c>
      <c r="G14" s="12" t="s">
        <v>85</v>
      </c>
      <c r="H14" s="12" t="s">
        <v>449</v>
      </c>
      <c r="I14" s="12" t="s">
        <v>450</v>
      </c>
      <c r="J14" s="12" t="str">
        <f t="shared" si="0"/>
        <v>JUAN MARTINEZ JARA</v>
      </c>
      <c r="K14" s="12" t="s">
        <v>94</v>
      </c>
    </row>
    <row r="15" spans="2:11" x14ac:dyDescent="0.25">
      <c r="B15" s="1" t="s">
        <v>1230</v>
      </c>
      <c r="D15" s="5" t="s">
        <v>33</v>
      </c>
      <c r="F15" s="9">
        <v>628166</v>
      </c>
      <c r="G15" s="12" t="s">
        <v>95</v>
      </c>
      <c r="H15" s="12" t="s">
        <v>1036</v>
      </c>
      <c r="I15" s="12" t="s">
        <v>1037</v>
      </c>
      <c r="J15" s="12" t="str">
        <f t="shared" si="0"/>
        <v>LUIS HOMERO AMARILLA TORRES</v>
      </c>
      <c r="K15" s="12" t="s">
        <v>919</v>
      </c>
    </row>
    <row r="16" spans="2:11" x14ac:dyDescent="0.25">
      <c r="B16" t="s">
        <v>85</v>
      </c>
      <c r="D16" s="5" t="s">
        <v>34</v>
      </c>
      <c r="F16" s="9">
        <v>641325</v>
      </c>
      <c r="G16" s="12" t="s">
        <v>85</v>
      </c>
      <c r="H16" s="12" t="s">
        <v>1038</v>
      </c>
      <c r="I16" s="12" t="s">
        <v>1039</v>
      </c>
      <c r="J16" s="12" t="str">
        <f t="shared" si="0"/>
        <v>RAUL DE JESUS GOMEZ JARA</v>
      </c>
      <c r="K16" s="12" t="s">
        <v>855</v>
      </c>
    </row>
    <row r="17" spans="2:11" x14ac:dyDescent="0.25">
      <c r="B17" t="s">
        <v>1231</v>
      </c>
      <c r="D17" s="5" t="s">
        <v>35</v>
      </c>
      <c r="F17" s="9">
        <v>641574</v>
      </c>
      <c r="G17" s="12" t="s">
        <v>85</v>
      </c>
      <c r="H17" s="12" t="s">
        <v>1040</v>
      </c>
      <c r="I17" s="12" t="s">
        <v>1041</v>
      </c>
      <c r="J17" s="12" t="str">
        <f t="shared" si="0"/>
        <v>CARLOS DAMIAN AMARILLA ESPINOLA</v>
      </c>
      <c r="K17" s="12" t="s">
        <v>98</v>
      </c>
    </row>
    <row r="18" spans="2:11" x14ac:dyDescent="0.25">
      <c r="D18" s="6" t="s">
        <v>36</v>
      </c>
      <c r="F18" s="9">
        <v>664135</v>
      </c>
      <c r="G18" s="12" t="s">
        <v>85</v>
      </c>
      <c r="H18" s="12" t="s">
        <v>451</v>
      </c>
      <c r="I18" s="12" t="s">
        <v>452</v>
      </c>
      <c r="J18" s="12" t="str">
        <f t="shared" si="0"/>
        <v>EMILIA FIGUEREDO ROJAS</v>
      </c>
      <c r="K18" s="12" t="s">
        <v>315</v>
      </c>
    </row>
    <row r="19" spans="2:11" x14ac:dyDescent="0.25">
      <c r="B19" s="1" t="s">
        <v>1241</v>
      </c>
      <c r="D19" s="5" t="s">
        <v>37</v>
      </c>
      <c r="F19" s="11">
        <v>665308</v>
      </c>
      <c r="G19" s="15" t="s">
        <v>85</v>
      </c>
      <c r="H19" s="15" t="s">
        <v>721</v>
      </c>
      <c r="I19" s="15" t="s">
        <v>722</v>
      </c>
      <c r="J19" s="12" t="str">
        <f t="shared" si="0"/>
        <v>VICENTE OCTAVIO VERA FRANCO</v>
      </c>
      <c r="K19" s="15"/>
    </row>
    <row r="20" spans="2:11" x14ac:dyDescent="0.25">
      <c r="B20" t="s">
        <v>14</v>
      </c>
      <c r="D20" s="6" t="s">
        <v>38</v>
      </c>
      <c r="F20" s="9">
        <v>695631</v>
      </c>
      <c r="G20" s="12" t="s">
        <v>85</v>
      </c>
      <c r="H20" s="12" t="s">
        <v>1042</v>
      </c>
      <c r="I20" s="12" t="s">
        <v>1043</v>
      </c>
      <c r="J20" s="12" t="str">
        <f t="shared" si="0"/>
        <v>GLORIA GRACIELA BOGADO</v>
      </c>
      <c r="K20" s="12" t="s">
        <v>152</v>
      </c>
    </row>
    <row r="21" spans="2:11" x14ac:dyDescent="0.25">
      <c r="B21" t="s">
        <v>1242</v>
      </c>
      <c r="D21" s="5" t="s">
        <v>39</v>
      </c>
      <c r="F21" s="9">
        <v>702615</v>
      </c>
      <c r="G21" s="12" t="s">
        <v>85</v>
      </c>
      <c r="H21" s="12" t="s">
        <v>453</v>
      </c>
      <c r="I21" s="12" t="s">
        <v>454</v>
      </c>
      <c r="J21" s="12" t="str">
        <f t="shared" si="0"/>
        <v>ROSALINO RODRIGUEZ GIMENEZ</v>
      </c>
      <c r="K21" s="12" t="s">
        <v>307</v>
      </c>
    </row>
    <row r="22" spans="2:11" x14ac:dyDescent="0.25">
      <c r="B22" t="s">
        <v>1243</v>
      </c>
      <c r="D22" s="5" t="s">
        <v>40</v>
      </c>
      <c r="F22" s="9">
        <v>709491</v>
      </c>
      <c r="G22" s="12" t="s">
        <v>85</v>
      </c>
      <c r="H22" s="12" t="s">
        <v>1044</v>
      </c>
      <c r="I22" s="12" t="s">
        <v>1045</v>
      </c>
      <c r="J22" s="12" t="str">
        <f t="shared" si="0"/>
        <v>MARIA MARTA MERCEDES GALEANO DE MAIDANA</v>
      </c>
      <c r="K22" s="12" t="s">
        <v>98</v>
      </c>
    </row>
    <row r="23" spans="2:11" x14ac:dyDescent="0.25">
      <c r="D23" s="5" t="s">
        <v>41</v>
      </c>
      <c r="F23" s="9">
        <v>710110</v>
      </c>
      <c r="G23" s="12" t="s">
        <v>85</v>
      </c>
      <c r="H23" s="12" t="s">
        <v>678</v>
      </c>
      <c r="I23" s="12" t="s">
        <v>1046</v>
      </c>
      <c r="J23" s="12" t="str">
        <f t="shared" si="0"/>
        <v>MARIA INES PERALTA</v>
      </c>
      <c r="K23" s="12" t="s">
        <v>1047</v>
      </c>
    </row>
    <row r="24" spans="2:11" x14ac:dyDescent="0.25">
      <c r="D24" s="6" t="s">
        <v>42</v>
      </c>
      <c r="F24" s="9">
        <v>712617</v>
      </c>
      <c r="G24" s="12" t="s">
        <v>76</v>
      </c>
      <c r="H24" s="12" t="s">
        <v>145</v>
      </c>
      <c r="I24" s="12" t="s">
        <v>146</v>
      </c>
      <c r="J24" s="12" t="str">
        <f t="shared" si="0"/>
        <v>LEONIDO ESPINOLA BENITEZ</v>
      </c>
      <c r="K24" s="12" t="s">
        <v>79</v>
      </c>
    </row>
    <row r="25" spans="2:11" x14ac:dyDescent="0.25">
      <c r="D25" s="6" t="s">
        <v>43</v>
      </c>
      <c r="F25" s="9">
        <v>712754</v>
      </c>
      <c r="G25" s="12" t="s">
        <v>85</v>
      </c>
      <c r="H25" s="12" t="s">
        <v>147</v>
      </c>
      <c r="I25" s="12" t="s">
        <v>148</v>
      </c>
      <c r="J25" s="12" t="str">
        <f t="shared" si="0"/>
        <v>SATURNINO GUILLEN AVEIRO</v>
      </c>
      <c r="K25" s="12" t="s">
        <v>149</v>
      </c>
    </row>
    <row r="26" spans="2:11" x14ac:dyDescent="0.25">
      <c r="D26" s="6" t="s">
        <v>44</v>
      </c>
      <c r="F26" s="9">
        <v>716347</v>
      </c>
      <c r="G26" s="12" t="s">
        <v>85</v>
      </c>
      <c r="H26" s="12" t="s">
        <v>857</v>
      </c>
      <c r="I26" s="12" t="s">
        <v>858</v>
      </c>
      <c r="J26" s="12" t="str">
        <f t="shared" si="0"/>
        <v>JORGE AGUSTIN MONGELOS BOGADO</v>
      </c>
      <c r="K26" s="12" t="s">
        <v>859</v>
      </c>
    </row>
    <row r="27" spans="2:11" x14ac:dyDescent="0.25">
      <c r="D27" s="5" t="s">
        <v>45</v>
      </c>
      <c r="F27" s="9">
        <v>721970</v>
      </c>
      <c r="G27" s="12" t="s">
        <v>85</v>
      </c>
      <c r="H27" s="12" t="s">
        <v>797</v>
      </c>
      <c r="I27" s="12" t="s">
        <v>566</v>
      </c>
      <c r="J27" s="12" t="str">
        <f t="shared" si="0"/>
        <v>MIGUEL ANGEL FLORENTIN ROLON</v>
      </c>
      <c r="K27" s="12" t="s">
        <v>493</v>
      </c>
    </row>
    <row r="28" spans="2:11" x14ac:dyDescent="0.25">
      <c r="D28" s="6" t="s">
        <v>46</v>
      </c>
      <c r="F28" s="9">
        <v>731292</v>
      </c>
      <c r="G28" s="12" t="s">
        <v>85</v>
      </c>
      <c r="H28" s="12" t="s">
        <v>455</v>
      </c>
      <c r="I28" s="12" t="s">
        <v>456</v>
      </c>
      <c r="J28" s="12" t="str">
        <f t="shared" si="0"/>
        <v>NIMIA OVELAR DE RUIZ DIAZ</v>
      </c>
      <c r="K28" s="12" t="s">
        <v>152</v>
      </c>
    </row>
    <row r="29" spans="2:11" x14ac:dyDescent="0.25">
      <c r="D29" s="6" t="s">
        <v>47</v>
      </c>
      <c r="F29" s="9">
        <v>731796</v>
      </c>
      <c r="G29" s="12" t="s">
        <v>85</v>
      </c>
      <c r="H29" s="12" t="s">
        <v>1048</v>
      </c>
      <c r="I29" s="12" t="s">
        <v>696</v>
      </c>
      <c r="J29" s="12" t="str">
        <f t="shared" si="0"/>
        <v>CARLOS RODAS MARTINEZ</v>
      </c>
      <c r="K29" s="12" t="s">
        <v>352</v>
      </c>
    </row>
    <row r="30" spans="2:11" x14ac:dyDescent="0.25">
      <c r="D30" s="5" t="s">
        <v>48</v>
      </c>
      <c r="F30" s="11">
        <v>739348</v>
      </c>
      <c r="G30" s="15" t="s">
        <v>85</v>
      </c>
      <c r="H30" s="15" t="s">
        <v>723</v>
      </c>
      <c r="I30" s="15" t="s">
        <v>724</v>
      </c>
      <c r="J30" s="12" t="str">
        <f t="shared" si="0"/>
        <v>VIVIAN ADILDA ESCOBAR MENDEZ</v>
      </c>
      <c r="K30" s="15"/>
    </row>
    <row r="31" spans="2:11" x14ac:dyDescent="0.25">
      <c r="D31" s="6" t="s">
        <v>49</v>
      </c>
      <c r="F31" s="9">
        <v>749899</v>
      </c>
      <c r="G31" s="12" t="s">
        <v>85</v>
      </c>
      <c r="H31" s="12" t="s">
        <v>300</v>
      </c>
      <c r="I31" s="12" t="s">
        <v>301</v>
      </c>
      <c r="J31" s="12" t="str">
        <f t="shared" si="0"/>
        <v>STELLA MARY CANDIA DE BRITEZ</v>
      </c>
      <c r="K31" s="12" t="s">
        <v>302</v>
      </c>
    </row>
    <row r="32" spans="2:11" x14ac:dyDescent="0.25">
      <c r="D32" s="6" t="s">
        <v>50</v>
      </c>
      <c r="F32" s="9">
        <v>755565</v>
      </c>
      <c r="G32" s="12" t="s">
        <v>85</v>
      </c>
      <c r="H32" s="12" t="s">
        <v>1049</v>
      </c>
      <c r="I32" s="12" t="s">
        <v>1050</v>
      </c>
      <c r="J32" s="12" t="str">
        <f t="shared" si="0"/>
        <v>PEDRO JUAN CABALLERO ALVAREZ</v>
      </c>
      <c r="K32" s="12" t="s">
        <v>493</v>
      </c>
    </row>
    <row r="33" spans="4:11" x14ac:dyDescent="0.25">
      <c r="D33" s="6" t="s">
        <v>51</v>
      </c>
      <c r="F33" s="11">
        <v>761359</v>
      </c>
      <c r="G33" s="15" t="s">
        <v>85</v>
      </c>
      <c r="H33" s="15" t="s">
        <v>725</v>
      </c>
      <c r="I33" s="15" t="s">
        <v>726</v>
      </c>
      <c r="J33" s="12" t="str">
        <f t="shared" si="0"/>
        <v>ACELA BARRETO DE FERREIRA</v>
      </c>
      <c r="K33" s="15"/>
    </row>
    <row r="34" spans="4:11" x14ac:dyDescent="0.25">
      <c r="D34" s="5" t="s">
        <v>52</v>
      </c>
      <c r="F34" s="9">
        <v>777845</v>
      </c>
      <c r="G34" s="12" t="s">
        <v>85</v>
      </c>
      <c r="H34" s="12" t="s">
        <v>457</v>
      </c>
      <c r="I34" s="12" t="s">
        <v>458</v>
      </c>
      <c r="J34" s="12" t="str">
        <f t="shared" si="0"/>
        <v>MARIA TERESA AYALA PEDROZO</v>
      </c>
      <c r="K34" s="12" t="s">
        <v>100</v>
      </c>
    </row>
    <row r="35" spans="4:11" x14ac:dyDescent="0.25">
      <c r="D35" s="5" t="s">
        <v>53</v>
      </c>
      <c r="F35" s="9">
        <v>782467</v>
      </c>
      <c r="G35" s="12" t="s">
        <v>76</v>
      </c>
      <c r="H35" s="12" t="s">
        <v>459</v>
      </c>
      <c r="I35" s="12" t="s">
        <v>460</v>
      </c>
      <c r="J35" s="12" t="str">
        <f t="shared" si="0"/>
        <v>CEVERINO AMARILLA MACIEL</v>
      </c>
      <c r="K35" s="12" t="s">
        <v>307</v>
      </c>
    </row>
    <row r="36" spans="4:11" x14ac:dyDescent="0.25">
      <c r="D36" s="6" t="s">
        <v>54</v>
      </c>
      <c r="F36" s="9">
        <v>785776</v>
      </c>
      <c r="G36" s="12" t="s">
        <v>85</v>
      </c>
      <c r="H36" s="12" t="s">
        <v>1051</v>
      </c>
      <c r="I36" s="12" t="s">
        <v>229</v>
      </c>
      <c r="J36" s="12" t="str">
        <f t="shared" si="0"/>
        <v>LORENZO MEZA LOPEZ</v>
      </c>
      <c r="K36" s="12" t="s">
        <v>1052</v>
      </c>
    </row>
    <row r="37" spans="4:11" x14ac:dyDescent="0.25">
      <c r="D37" s="5" t="s">
        <v>55</v>
      </c>
      <c r="F37" s="9">
        <v>787969</v>
      </c>
      <c r="G37" s="12" t="s">
        <v>85</v>
      </c>
      <c r="H37" s="12" t="s">
        <v>1053</v>
      </c>
      <c r="I37" s="12" t="s">
        <v>396</v>
      </c>
      <c r="J37" s="12" t="str">
        <f t="shared" si="0"/>
        <v>JUAN ALBERTO RIQUELME NUÑEZ</v>
      </c>
      <c r="K37" s="12" t="s">
        <v>79</v>
      </c>
    </row>
    <row r="38" spans="4:11" x14ac:dyDescent="0.25">
      <c r="D38" s="7" t="s">
        <v>56</v>
      </c>
      <c r="F38" s="9">
        <v>795476</v>
      </c>
      <c r="G38" s="12" t="s">
        <v>85</v>
      </c>
      <c r="H38" s="12" t="s">
        <v>461</v>
      </c>
      <c r="I38" s="12" t="s">
        <v>462</v>
      </c>
      <c r="J38" s="12" t="str">
        <f t="shared" si="0"/>
        <v>MARTA INES BARTRINA SCURA</v>
      </c>
      <c r="K38" s="12" t="s">
        <v>152</v>
      </c>
    </row>
    <row r="39" spans="4:11" x14ac:dyDescent="0.25">
      <c r="D39" s="5" t="s">
        <v>57</v>
      </c>
      <c r="F39" s="9">
        <v>798405</v>
      </c>
      <c r="G39" s="12" t="s">
        <v>340</v>
      </c>
      <c r="H39" s="12" t="s">
        <v>860</v>
      </c>
      <c r="I39" s="12" t="s">
        <v>861</v>
      </c>
      <c r="J39" s="12" t="str">
        <f t="shared" si="0"/>
        <v>NELLY ISABEL MANN BORJAS</v>
      </c>
      <c r="K39" s="12" t="s">
        <v>862</v>
      </c>
    </row>
    <row r="40" spans="4:11" x14ac:dyDescent="0.25">
      <c r="D40" s="6" t="s">
        <v>58</v>
      </c>
      <c r="F40" s="9">
        <v>801445</v>
      </c>
      <c r="G40" s="12" t="s">
        <v>85</v>
      </c>
      <c r="H40" s="12" t="s">
        <v>863</v>
      </c>
      <c r="I40" s="12" t="s">
        <v>356</v>
      </c>
      <c r="J40" s="12" t="str">
        <f t="shared" si="0"/>
        <v>MARIA BEATRIZ VILLALBA ARECO</v>
      </c>
      <c r="K40" s="12" t="s">
        <v>855</v>
      </c>
    </row>
    <row r="41" spans="4:11" x14ac:dyDescent="0.25">
      <c r="D41" s="6" t="s">
        <v>59</v>
      </c>
      <c r="F41" s="9">
        <v>805620</v>
      </c>
      <c r="G41" s="12" t="s">
        <v>85</v>
      </c>
      <c r="H41" s="12" t="s">
        <v>798</v>
      </c>
      <c r="I41" s="12" t="s">
        <v>799</v>
      </c>
      <c r="J41" s="12" t="str">
        <f t="shared" si="0"/>
        <v>MOISES MENDOZA TORRES</v>
      </c>
      <c r="K41" s="12" t="s">
        <v>126</v>
      </c>
    </row>
    <row r="42" spans="4:11" x14ac:dyDescent="0.25">
      <c r="D42" s="6" t="s">
        <v>60</v>
      </c>
      <c r="F42" s="9">
        <v>806524</v>
      </c>
      <c r="G42" s="12" t="s">
        <v>85</v>
      </c>
      <c r="H42" s="12" t="s">
        <v>463</v>
      </c>
      <c r="I42" s="12" t="s">
        <v>464</v>
      </c>
      <c r="J42" s="12" t="str">
        <f t="shared" si="0"/>
        <v>ALICIA BEATRIZ GONZALEZ DE COUSIÑO</v>
      </c>
      <c r="K42" s="12" t="s">
        <v>100</v>
      </c>
    </row>
    <row r="43" spans="4:11" x14ac:dyDescent="0.25">
      <c r="D43" s="5" t="s">
        <v>61</v>
      </c>
      <c r="F43" s="9">
        <v>807389</v>
      </c>
      <c r="G43" s="12" t="s">
        <v>85</v>
      </c>
      <c r="H43" s="12" t="s">
        <v>222</v>
      </c>
      <c r="I43" s="12" t="s">
        <v>223</v>
      </c>
      <c r="J43" s="12" t="str">
        <f t="shared" si="0"/>
        <v>HUGO CHAPARRO GUILLEN</v>
      </c>
      <c r="K43" s="12" t="s">
        <v>152</v>
      </c>
    </row>
    <row r="44" spans="4:11" x14ac:dyDescent="0.25">
      <c r="D44" s="6" t="s">
        <v>62</v>
      </c>
      <c r="F44" s="9">
        <v>809541</v>
      </c>
      <c r="G44" s="12" t="s">
        <v>76</v>
      </c>
      <c r="H44" s="12" t="s">
        <v>800</v>
      </c>
      <c r="I44" s="12" t="s">
        <v>801</v>
      </c>
      <c r="J44" s="12" t="str">
        <f t="shared" si="0"/>
        <v>MARCIAL ENCISO MONTANIA</v>
      </c>
      <c r="K44" s="12" t="s">
        <v>802</v>
      </c>
    </row>
    <row r="45" spans="4:11" x14ac:dyDescent="0.25">
      <c r="D45" s="5" t="s">
        <v>63</v>
      </c>
      <c r="F45" s="9">
        <v>812749</v>
      </c>
      <c r="G45" s="12" t="s">
        <v>76</v>
      </c>
      <c r="H45" s="12" t="s">
        <v>1054</v>
      </c>
      <c r="I45" s="12" t="s">
        <v>1055</v>
      </c>
      <c r="J45" s="12" t="str">
        <f t="shared" si="0"/>
        <v>ELIGIO FRUTOS ROJAS</v>
      </c>
      <c r="K45" s="12" t="s">
        <v>307</v>
      </c>
    </row>
    <row r="46" spans="4:11" x14ac:dyDescent="0.25">
      <c r="D46" s="7" t="s">
        <v>64</v>
      </c>
      <c r="F46" s="9">
        <v>813492</v>
      </c>
      <c r="G46" s="12" t="s">
        <v>340</v>
      </c>
      <c r="H46" s="12" t="s">
        <v>1056</v>
      </c>
      <c r="I46" s="12" t="s">
        <v>1057</v>
      </c>
      <c r="J46" s="12" t="str">
        <f t="shared" si="0"/>
        <v>MIRTHA NANCY CASTILLO ROMERO</v>
      </c>
      <c r="K46" s="12" t="s">
        <v>186</v>
      </c>
    </row>
    <row r="47" spans="4:11" x14ac:dyDescent="0.25">
      <c r="D47" s="6" t="s">
        <v>65</v>
      </c>
      <c r="F47" s="11">
        <v>818574</v>
      </c>
      <c r="G47" s="15" t="s">
        <v>85</v>
      </c>
      <c r="H47" s="15" t="s">
        <v>727</v>
      </c>
      <c r="I47" s="15" t="s">
        <v>728</v>
      </c>
      <c r="J47" s="12" t="str">
        <f t="shared" si="0"/>
        <v>DELIA HAIDEE GUERRERO DE BRITEZ</v>
      </c>
      <c r="K47" s="15"/>
    </row>
    <row r="48" spans="4:11" x14ac:dyDescent="0.25">
      <c r="D48" s="7" t="s">
        <v>66</v>
      </c>
      <c r="F48" s="9">
        <v>821217</v>
      </c>
      <c r="G48" s="12" t="s">
        <v>85</v>
      </c>
      <c r="H48" s="12" t="s">
        <v>864</v>
      </c>
      <c r="I48" s="12" t="s">
        <v>865</v>
      </c>
      <c r="J48" s="12" t="str">
        <f t="shared" si="0"/>
        <v>MERCEDES BEATRIZ FLORES GARCETE</v>
      </c>
      <c r="K48" s="12" t="s">
        <v>866</v>
      </c>
    </row>
    <row r="49" spans="4:11" x14ac:dyDescent="0.25">
      <c r="D49" s="5" t="s">
        <v>67</v>
      </c>
      <c r="F49" s="9">
        <v>838943</v>
      </c>
      <c r="G49" s="12" t="s">
        <v>85</v>
      </c>
      <c r="H49" s="12" t="s">
        <v>1058</v>
      </c>
      <c r="I49" s="12" t="s">
        <v>1059</v>
      </c>
      <c r="J49" s="12" t="str">
        <f t="shared" si="0"/>
        <v>JOSE ANTONIO OVIEDO GADEA</v>
      </c>
      <c r="K49" s="12" t="s">
        <v>152</v>
      </c>
    </row>
    <row r="50" spans="4:11" x14ac:dyDescent="0.25">
      <c r="F50" s="9">
        <v>851952</v>
      </c>
      <c r="G50" s="12" t="s">
        <v>85</v>
      </c>
      <c r="H50" s="12" t="s">
        <v>303</v>
      </c>
      <c r="I50" s="12" t="s">
        <v>304</v>
      </c>
      <c r="J50" s="12" t="str">
        <f t="shared" si="0"/>
        <v>ROGELIO VERA LOPEZ</v>
      </c>
      <c r="K50" s="12" t="s">
        <v>88</v>
      </c>
    </row>
    <row r="51" spans="4:11" x14ac:dyDescent="0.25">
      <c r="F51" s="9">
        <v>853652</v>
      </c>
      <c r="G51" s="12" t="s">
        <v>85</v>
      </c>
      <c r="H51" s="12" t="s">
        <v>465</v>
      </c>
      <c r="I51" s="12" t="s">
        <v>466</v>
      </c>
      <c r="J51" s="12" t="str">
        <f t="shared" si="0"/>
        <v>ORLANDO JAVIER NOLDIN ALMIRON</v>
      </c>
      <c r="K51" s="12" t="s">
        <v>467</v>
      </c>
    </row>
    <row r="52" spans="4:11" x14ac:dyDescent="0.25">
      <c r="F52" s="9">
        <v>863706</v>
      </c>
      <c r="G52" s="12" t="s">
        <v>340</v>
      </c>
      <c r="H52" s="12" t="s">
        <v>867</v>
      </c>
      <c r="I52" s="12" t="s">
        <v>868</v>
      </c>
      <c r="J52" s="12" t="str">
        <f t="shared" si="0"/>
        <v>CARLOS JULIAN LARAN BAEZ</v>
      </c>
      <c r="K52" s="12" t="s">
        <v>855</v>
      </c>
    </row>
    <row r="53" spans="4:11" x14ac:dyDescent="0.25">
      <c r="F53" s="9">
        <v>864796</v>
      </c>
      <c r="G53" s="12" t="s">
        <v>85</v>
      </c>
      <c r="H53" s="12" t="s">
        <v>150</v>
      </c>
      <c r="I53" s="12" t="s">
        <v>151</v>
      </c>
      <c r="J53" s="12" t="str">
        <f t="shared" si="0"/>
        <v>RODRIGO MARIA LOPEZ ALFONSO</v>
      </c>
      <c r="K53" s="12" t="s">
        <v>152</v>
      </c>
    </row>
    <row r="54" spans="4:11" x14ac:dyDescent="0.25">
      <c r="F54" s="9">
        <v>868309</v>
      </c>
      <c r="G54" s="12" t="s">
        <v>85</v>
      </c>
      <c r="H54" s="12" t="s">
        <v>468</v>
      </c>
      <c r="I54" s="12" t="s">
        <v>469</v>
      </c>
      <c r="J54" s="12" t="str">
        <f t="shared" si="0"/>
        <v>IRENEO FATECHA CACERES</v>
      </c>
      <c r="K54" s="12" t="s">
        <v>157</v>
      </c>
    </row>
    <row r="55" spans="4:11" x14ac:dyDescent="0.25">
      <c r="F55" s="9">
        <v>872751</v>
      </c>
      <c r="G55" s="12" t="s">
        <v>85</v>
      </c>
      <c r="H55" s="12" t="s">
        <v>869</v>
      </c>
      <c r="I55" s="12" t="s">
        <v>870</v>
      </c>
      <c r="J55" s="12" t="str">
        <f t="shared" si="0"/>
        <v>DANIEL ALFREDO IGNACIO LARROSA GIUBI</v>
      </c>
      <c r="K55" s="12" t="s">
        <v>855</v>
      </c>
    </row>
    <row r="56" spans="4:11" x14ac:dyDescent="0.25">
      <c r="F56" s="9">
        <v>874714</v>
      </c>
      <c r="G56" s="12" t="s">
        <v>85</v>
      </c>
      <c r="H56" s="12" t="s">
        <v>153</v>
      </c>
      <c r="I56" s="12" t="s">
        <v>154</v>
      </c>
      <c r="J56" s="12" t="str">
        <f t="shared" si="0"/>
        <v>ANIBAL ABRAHAN GONZALEZ SANCHEZ</v>
      </c>
      <c r="K56" s="12" t="s">
        <v>134</v>
      </c>
    </row>
    <row r="57" spans="4:11" x14ac:dyDescent="0.25">
      <c r="F57" s="9">
        <v>885266</v>
      </c>
      <c r="G57" s="12" t="s">
        <v>85</v>
      </c>
      <c r="H57" s="12" t="s">
        <v>155</v>
      </c>
      <c r="I57" s="12" t="s">
        <v>156</v>
      </c>
      <c r="J57" s="12" t="str">
        <f t="shared" si="0"/>
        <v>LUIS FERNANDO ESPINOZA BAEZ</v>
      </c>
      <c r="K57" s="12" t="s">
        <v>157</v>
      </c>
    </row>
    <row r="58" spans="4:11" x14ac:dyDescent="0.25">
      <c r="F58" s="9">
        <v>889438</v>
      </c>
      <c r="G58" s="12" t="s">
        <v>85</v>
      </c>
      <c r="H58" s="12" t="s">
        <v>305</v>
      </c>
      <c r="I58" s="12" t="s">
        <v>306</v>
      </c>
      <c r="J58" s="12" t="str">
        <f t="shared" si="0"/>
        <v>ALCIDES OVIDIO PINTOS GONZALEZ</v>
      </c>
      <c r="K58" s="12" t="s">
        <v>307</v>
      </c>
    </row>
    <row r="59" spans="4:11" x14ac:dyDescent="0.25">
      <c r="F59" s="9">
        <v>910654</v>
      </c>
      <c r="G59" s="12" t="s">
        <v>85</v>
      </c>
      <c r="H59" s="12" t="s">
        <v>1060</v>
      </c>
      <c r="I59" s="12" t="s">
        <v>1061</v>
      </c>
      <c r="J59" s="12" t="str">
        <f t="shared" si="0"/>
        <v>MYRTHA ZARZA SILVA</v>
      </c>
      <c r="K59" s="12" t="s">
        <v>1062</v>
      </c>
    </row>
    <row r="60" spans="4:11" x14ac:dyDescent="0.25">
      <c r="F60" s="9">
        <v>911565</v>
      </c>
      <c r="G60" s="12" t="s">
        <v>85</v>
      </c>
      <c r="H60" s="12" t="s">
        <v>470</v>
      </c>
      <c r="I60" s="12" t="s">
        <v>471</v>
      </c>
      <c r="J60" s="12" t="str">
        <f t="shared" si="0"/>
        <v>FRANCISCO JAVIER VALLEJOS MERNES</v>
      </c>
      <c r="K60" s="12" t="s">
        <v>472</v>
      </c>
    </row>
    <row r="61" spans="4:11" x14ac:dyDescent="0.25">
      <c r="F61" s="9">
        <v>913960</v>
      </c>
      <c r="G61" s="12" t="s">
        <v>85</v>
      </c>
      <c r="H61" s="12" t="s">
        <v>871</v>
      </c>
      <c r="I61" s="12" t="s">
        <v>872</v>
      </c>
      <c r="J61" s="12" t="str">
        <f t="shared" si="0"/>
        <v>EDGAR ALDEN ESTECHE ALFONSO</v>
      </c>
      <c r="K61" s="12" t="s">
        <v>873</v>
      </c>
    </row>
    <row r="62" spans="4:11" x14ac:dyDescent="0.25">
      <c r="F62" s="9">
        <v>920922</v>
      </c>
      <c r="G62" s="12" t="s">
        <v>85</v>
      </c>
      <c r="H62" s="12" t="s">
        <v>473</v>
      </c>
      <c r="I62" s="12" t="s">
        <v>474</v>
      </c>
      <c r="J62" s="12" t="str">
        <f t="shared" si="0"/>
        <v>LUISA RAMONA NUÑEZ DE MORENO</v>
      </c>
      <c r="K62" s="12" t="s">
        <v>475</v>
      </c>
    </row>
    <row r="63" spans="4:11" x14ac:dyDescent="0.25">
      <c r="F63" s="9">
        <v>931357</v>
      </c>
      <c r="G63" s="12" t="s">
        <v>85</v>
      </c>
      <c r="H63" s="12" t="s">
        <v>1063</v>
      </c>
      <c r="I63" s="12" t="s">
        <v>1064</v>
      </c>
      <c r="J63" s="12" t="str">
        <f t="shared" si="0"/>
        <v>JORGE RICARDO GOMEZ BURGOS</v>
      </c>
      <c r="K63" s="12" t="s">
        <v>88</v>
      </c>
    </row>
    <row r="64" spans="4:11" x14ac:dyDescent="0.25">
      <c r="F64" s="9">
        <v>933389</v>
      </c>
      <c r="G64" s="12" t="s">
        <v>85</v>
      </c>
      <c r="H64" s="12" t="s">
        <v>476</v>
      </c>
      <c r="I64" s="12" t="s">
        <v>477</v>
      </c>
      <c r="J64" s="12" t="str">
        <f t="shared" si="0"/>
        <v>NAZARIO VILLALBA</v>
      </c>
      <c r="K64" s="12" t="s">
        <v>82</v>
      </c>
    </row>
    <row r="65" spans="6:11" customFormat="1" x14ac:dyDescent="0.25">
      <c r="F65" s="9">
        <v>935238</v>
      </c>
      <c r="G65" s="12" t="s">
        <v>85</v>
      </c>
      <c r="H65" s="12" t="s">
        <v>478</v>
      </c>
      <c r="I65" s="12" t="s">
        <v>479</v>
      </c>
      <c r="J65" s="12" t="str">
        <f t="shared" si="0"/>
        <v>JUAN CARLOS COUSIÑO BAREIRO</v>
      </c>
      <c r="K65" s="12" t="s">
        <v>446</v>
      </c>
    </row>
    <row r="66" spans="6:11" customFormat="1" x14ac:dyDescent="0.25">
      <c r="F66" s="9">
        <v>940475</v>
      </c>
      <c r="G66" s="12" t="s">
        <v>76</v>
      </c>
      <c r="H66" s="12" t="s">
        <v>158</v>
      </c>
      <c r="I66" s="12" t="s">
        <v>159</v>
      </c>
      <c r="J66" s="12" t="str">
        <f t="shared" si="0"/>
        <v>ISABELINO ALVAREZ BARRIOS</v>
      </c>
      <c r="K66" s="12" t="s">
        <v>79</v>
      </c>
    </row>
    <row r="67" spans="6:11" customFormat="1" x14ac:dyDescent="0.25">
      <c r="F67" s="11">
        <v>943377</v>
      </c>
      <c r="G67" s="15" t="s">
        <v>85</v>
      </c>
      <c r="H67" s="15" t="s">
        <v>729</v>
      </c>
      <c r="I67" s="15" t="s">
        <v>730</v>
      </c>
      <c r="J67" s="12" t="str">
        <f t="shared" si="0"/>
        <v>RUBEN DOMINGO TELLEZ FARIÑA</v>
      </c>
      <c r="K67" s="15"/>
    </row>
    <row r="68" spans="6:11" customFormat="1" x14ac:dyDescent="0.25">
      <c r="F68" s="9">
        <v>956419</v>
      </c>
      <c r="G68" s="12" t="s">
        <v>85</v>
      </c>
      <c r="H68" s="12" t="s">
        <v>660</v>
      </c>
      <c r="I68" s="12" t="s">
        <v>661</v>
      </c>
      <c r="J68" s="12" t="str">
        <f t="shared" ref="J68:J131" si="1">CONCATENATE(I68," ",H68)</f>
        <v>ANDRES MERELES BAEZ</v>
      </c>
      <c r="K68" s="12" t="s">
        <v>662</v>
      </c>
    </row>
    <row r="69" spans="6:11" customFormat="1" x14ac:dyDescent="0.25">
      <c r="F69" s="9">
        <v>959391</v>
      </c>
      <c r="G69" s="12" t="s">
        <v>85</v>
      </c>
      <c r="H69" s="12" t="s">
        <v>480</v>
      </c>
      <c r="I69" s="12" t="s">
        <v>481</v>
      </c>
      <c r="J69" s="12" t="str">
        <f t="shared" si="1"/>
        <v>ALEJO INSFRAN ESPINOLA</v>
      </c>
      <c r="K69" s="12" t="s">
        <v>82</v>
      </c>
    </row>
    <row r="70" spans="6:11" customFormat="1" x14ac:dyDescent="0.25">
      <c r="F70" s="9">
        <v>962720</v>
      </c>
      <c r="G70" s="12" t="s">
        <v>85</v>
      </c>
      <c r="H70" s="12" t="s">
        <v>194</v>
      </c>
      <c r="I70" s="12" t="s">
        <v>195</v>
      </c>
      <c r="J70" s="12" t="str">
        <f t="shared" si="1"/>
        <v>FRANCISCO GOMEZ BAEZ</v>
      </c>
      <c r="K70" s="12" t="s">
        <v>123</v>
      </c>
    </row>
    <row r="71" spans="6:11" customFormat="1" x14ac:dyDescent="0.25">
      <c r="F71" s="9">
        <v>982754</v>
      </c>
      <c r="G71" s="12" t="s">
        <v>85</v>
      </c>
      <c r="H71" s="12" t="s">
        <v>251</v>
      </c>
      <c r="I71" s="12" t="s">
        <v>1065</v>
      </c>
      <c r="J71" s="12" t="str">
        <f t="shared" si="1"/>
        <v>MARIA FELICITA LEGUIZAMON PENAYO</v>
      </c>
      <c r="K71" s="12" t="s">
        <v>157</v>
      </c>
    </row>
    <row r="72" spans="6:11" customFormat="1" x14ac:dyDescent="0.25">
      <c r="F72" s="9">
        <v>984016</v>
      </c>
      <c r="G72" s="12" t="s">
        <v>85</v>
      </c>
      <c r="H72" s="12" t="s">
        <v>1066</v>
      </c>
      <c r="I72" s="12" t="s">
        <v>1067</v>
      </c>
      <c r="J72" s="12" t="str">
        <f t="shared" si="1"/>
        <v>CRISANTA RODAS CARDOZO</v>
      </c>
      <c r="K72" s="12" t="s">
        <v>302</v>
      </c>
    </row>
    <row r="73" spans="6:11" customFormat="1" x14ac:dyDescent="0.25">
      <c r="F73" s="9">
        <v>1002037</v>
      </c>
      <c r="G73" s="12" t="s">
        <v>85</v>
      </c>
      <c r="H73" s="12" t="s">
        <v>1068</v>
      </c>
      <c r="I73" s="12" t="s">
        <v>1069</v>
      </c>
      <c r="J73" s="12" t="str">
        <f t="shared" si="1"/>
        <v>BLANCA LUJAN SALINAS PAIVA</v>
      </c>
      <c r="K73" s="12" t="s">
        <v>948</v>
      </c>
    </row>
    <row r="74" spans="6:11" customFormat="1" x14ac:dyDescent="0.25">
      <c r="F74" s="9">
        <v>1010987</v>
      </c>
      <c r="G74" s="12" t="s">
        <v>85</v>
      </c>
      <c r="H74" s="12" t="s">
        <v>874</v>
      </c>
      <c r="I74" s="12" t="s">
        <v>875</v>
      </c>
      <c r="J74" s="12" t="str">
        <f t="shared" si="1"/>
        <v>EDUARDO CABRERA GUERRERO</v>
      </c>
      <c r="K74" s="12" t="s">
        <v>98</v>
      </c>
    </row>
    <row r="75" spans="6:11" customFormat="1" x14ac:dyDescent="0.25">
      <c r="F75" s="9">
        <v>1013217</v>
      </c>
      <c r="G75" s="12" t="s">
        <v>85</v>
      </c>
      <c r="H75" s="12" t="s">
        <v>119</v>
      </c>
      <c r="I75" s="12" t="s">
        <v>1070</v>
      </c>
      <c r="J75" s="12" t="str">
        <f t="shared" si="1"/>
        <v>LIBORIO GONZALEZ</v>
      </c>
      <c r="K75" s="12" t="s">
        <v>307</v>
      </c>
    </row>
    <row r="76" spans="6:11" customFormat="1" x14ac:dyDescent="0.25">
      <c r="F76" s="9">
        <v>1014789</v>
      </c>
      <c r="G76" s="12" t="s">
        <v>85</v>
      </c>
      <c r="H76" s="12" t="s">
        <v>308</v>
      </c>
      <c r="I76" s="12" t="s">
        <v>309</v>
      </c>
      <c r="J76" s="12" t="str">
        <f t="shared" si="1"/>
        <v>MARIO MIGDONIO DIAZ VAZQUEZ</v>
      </c>
      <c r="K76" s="12" t="s">
        <v>94</v>
      </c>
    </row>
    <row r="77" spans="6:11" customFormat="1" x14ac:dyDescent="0.25">
      <c r="F77" s="11">
        <v>1015503</v>
      </c>
      <c r="G77" s="15" t="s">
        <v>85</v>
      </c>
      <c r="H77" s="15" t="s">
        <v>731</v>
      </c>
      <c r="I77" s="15" t="s">
        <v>732</v>
      </c>
      <c r="J77" s="12" t="str">
        <f t="shared" si="1"/>
        <v>ADRIANO AUGUSTO CABRERA CARRERA</v>
      </c>
      <c r="K77" s="15"/>
    </row>
    <row r="78" spans="6:11" customFormat="1" x14ac:dyDescent="0.25">
      <c r="F78" s="9">
        <v>1018693</v>
      </c>
      <c r="G78" s="12" t="s">
        <v>85</v>
      </c>
      <c r="H78" s="12" t="s">
        <v>1060</v>
      </c>
      <c r="I78" s="12" t="s">
        <v>262</v>
      </c>
      <c r="J78" s="12" t="str">
        <f t="shared" si="1"/>
        <v>HUGO ALBERTO ZARZA SILVA</v>
      </c>
      <c r="K78" s="12" t="s">
        <v>922</v>
      </c>
    </row>
    <row r="79" spans="6:11" customFormat="1" x14ac:dyDescent="0.25">
      <c r="F79" s="9">
        <v>1024539</v>
      </c>
      <c r="G79" s="12" t="s">
        <v>85</v>
      </c>
      <c r="H79" s="12" t="s">
        <v>482</v>
      </c>
      <c r="I79" s="12" t="s">
        <v>483</v>
      </c>
      <c r="J79" s="12" t="str">
        <f t="shared" si="1"/>
        <v>CARLOS ALBERTO HUESPE CASTRO</v>
      </c>
      <c r="K79" s="12" t="s">
        <v>94</v>
      </c>
    </row>
    <row r="80" spans="6:11" customFormat="1" x14ac:dyDescent="0.25">
      <c r="F80" s="9">
        <v>1024591</v>
      </c>
      <c r="G80" s="12" t="s">
        <v>85</v>
      </c>
      <c r="H80" s="12" t="s">
        <v>803</v>
      </c>
      <c r="I80" s="12" t="s">
        <v>804</v>
      </c>
      <c r="J80" s="12" t="str">
        <f t="shared" si="1"/>
        <v>FRANCISCO SOLANO LOPEZ FERNANDEZ</v>
      </c>
      <c r="K80" s="12" t="s">
        <v>157</v>
      </c>
    </row>
    <row r="81" spans="6:11" customFormat="1" x14ac:dyDescent="0.25">
      <c r="F81" s="9">
        <v>1041164</v>
      </c>
      <c r="G81" s="12" t="s">
        <v>340</v>
      </c>
      <c r="H81" s="12" t="s">
        <v>876</v>
      </c>
      <c r="I81" s="12" t="s">
        <v>877</v>
      </c>
      <c r="J81" s="12" t="str">
        <f t="shared" si="1"/>
        <v>MARIO ALFREDO BENITEZ ROMERO</v>
      </c>
      <c r="K81" s="12" t="s">
        <v>855</v>
      </c>
    </row>
    <row r="82" spans="6:11" customFormat="1" x14ac:dyDescent="0.25">
      <c r="F82" s="9">
        <v>1043223</v>
      </c>
      <c r="G82" s="12" t="s">
        <v>340</v>
      </c>
      <c r="H82" s="12" t="s">
        <v>1071</v>
      </c>
      <c r="I82" s="12" t="s">
        <v>1072</v>
      </c>
      <c r="J82" s="12" t="str">
        <f t="shared" si="1"/>
        <v>CLOTILDE EMILIA DOHMEN CHAVEZ</v>
      </c>
      <c r="K82" s="12" t="s">
        <v>98</v>
      </c>
    </row>
    <row r="83" spans="6:11" customFormat="1" x14ac:dyDescent="0.25">
      <c r="F83" s="9">
        <v>1055994</v>
      </c>
      <c r="G83" s="12" t="s">
        <v>85</v>
      </c>
      <c r="H83" s="12" t="s">
        <v>484</v>
      </c>
      <c r="I83" s="12" t="s">
        <v>485</v>
      </c>
      <c r="J83" s="12" t="str">
        <f t="shared" si="1"/>
        <v>NAIFA ISAIL ARZA DE CASACCIA</v>
      </c>
      <c r="K83" s="12" t="s">
        <v>152</v>
      </c>
    </row>
    <row r="84" spans="6:11" customFormat="1" x14ac:dyDescent="0.25">
      <c r="F84" s="9">
        <v>1062055</v>
      </c>
      <c r="G84" s="12" t="s">
        <v>85</v>
      </c>
      <c r="H84" s="12" t="s">
        <v>486</v>
      </c>
      <c r="I84" s="12" t="s">
        <v>487</v>
      </c>
      <c r="J84" s="12" t="str">
        <f t="shared" si="1"/>
        <v>DENIS RAMON PAREDES NUÑEZ</v>
      </c>
      <c r="K84" s="12" t="s">
        <v>94</v>
      </c>
    </row>
    <row r="85" spans="6:11" customFormat="1" x14ac:dyDescent="0.25">
      <c r="F85" s="11">
        <v>1064704</v>
      </c>
      <c r="G85" s="15" t="s">
        <v>85</v>
      </c>
      <c r="H85" s="15" t="s">
        <v>733</v>
      </c>
      <c r="I85" s="15" t="s">
        <v>734</v>
      </c>
      <c r="J85" s="12" t="str">
        <f t="shared" si="1"/>
        <v>DANIEL FERNANDO IDOYAGA SANTANA</v>
      </c>
      <c r="K85" s="15"/>
    </row>
    <row r="86" spans="6:11" customFormat="1" x14ac:dyDescent="0.25">
      <c r="F86" s="9">
        <v>1065240</v>
      </c>
      <c r="G86" s="12" t="s">
        <v>85</v>
      </c>
      <c r="H86" s="12" t="s">
        <v>310</v>
      </c>
      <c r="I86" s="12" t="s">
        <v>311</v>
      </c>
      <c r="J86" s="12" t="str">
        <f t="shared" si="1"/>
        <v>ALODIA CONCEPCION GONZALEZ DE ALTAMIRANO</v>
      </c>
      <c r="K86" s="12" t="s">
        <v>312</v>
      </c>
    </row>
    <row r="87" spans="6:11" customFormat="1" x14ac:dyDescent="0.25">
      <c r="F87" s="9">
        <v>1066431</v>
      </c>
      <c r="G87" s="12" t="s">
        <v>85</v>
      </c>
      <c r="H87" s="12" t="s">
        <v>1073</v>
      </c>
      <c r="I87" s="12" t="s">
        <v>1074</v>
      </c>
      <c r="J87" s="12" t="str">
        <f t="shared" si="1"/>
        <v>LUCIANO GOMEZ</v>
      </c>
      <c r="K87" s="12" t="s">
        <v>307</v>
      </c>
    </row>
    <row r="88" spans="6:11" customFormat="1" x14ac:dyDescent="0.25">
      <c r="F88" s="9">
        <v>1068908</v>
      </c>
      <c r="G88" s="12" t="s">
        <v>85</v>
      </c>
      <c r="H88" s="12" t="s">
        <v>805</v>
      </c>
      <c r="I88" s="12" t="s">
        <v>382</v>
      </c>
      <c r="J88" s="12" t="str">
        <f t="shared" si="1"/>
        <v>ARSENIO INSAURRALDE LEON</v>
      </c>
      <c r="K88" s="12" t="s">
        <v>126</v>
      </c>
    </row>
    <row r="89" spans="6:11" customFormat="1" x14ac:dyDescent="0.25">
      <c r="F89" s="9">
        <v>1069310</v>
      </c>
      <c r="G89" s="12" t="s">
        <v>85</v>
      </c>
      <c r="H89" s="12" t="s">
        <v>1075</v>
      </c>
      <c r="I89" s="12" t="s">
        <v>1076</v>
      </c>
      <c r="J89" s="12" t="str">
        <f t="shared" si="1"/>
        <v>RAMON VALERIO DAVALOS PELOZO</v>
      </c>
      <c r="K89" s="12" t="s">
        <v>1077</v>
      </c>
    </row>
    <row r="90" spans="6:11" customFormat="1" x14ac:dyDescent="0.25">
      <c r="F90" s="9">
        <v>1071109</v>
      </c>
      <c r="G90" s="12" t="s">
        <v>95</v>
      </c>
      <c r="H90" s="12" t="s">
        <v>313</v>
      </c>
      <c r="I90" s="12" t="s">
        <v>314</v>
      </c>
      <c r="J90" s="12" t="str">
        <f t="shared" si="1"/>
        <v>LILIAN LEONOR CESPEDES ZALAZAR</v>
      </c>
      <c r="K90" s="12" t="s">
        <v>315</v>
      </c>
    </row>
    <row r="91" spans="6:11" customFormat="1" x14ac:dyDescent="0.25">
      <c r="F91" s="9">
        <v>1071278</v>
      </c>
      <c r="G91" s="12" t="s">
        <v>85</v>
      </c>
      <c r="H91" s="12" t="s">
        <v>316</v>
      </c>
      <c r="I91" s="12" t="s">
        <v>317</v>
      </c>
      <c r="J91" s="12" t="str">
        <f t="shared" si="1"/>
        <v>EGON ANDRES BOGADO SOSA</v>
      </c>
      <c r="K91" s="12" t="s">
        <v>318</v>
      </c>
    </row>
    <row r="92" spans="6:11" customFormat="1" x14ac:dyDescent="0.25">
      <c r="F92" s="9">
        <v>1091243</v>
      </c>
      <c r="G92" s="12" t="s">
        <v>85</v>
      </c>
      <c r="H92" s="12" t="s">
        <v>319</v>
      </c>
      <c r="I92" s="12" t="s">
        <v>320</v>
      </c>
      <c r="J92" s="12" t="str">
        <f t="shared" si="1"/>
        <v>VICTORIO BAEZ</v>
      </c>
      <c r="K92" s="12" t="s">
        <v>94</v>
      </c>
    </row>
    <row r="93" spans="6:11" customFormat="1" x14ac:dyDescent="0.25">
      <c r="F93" s="9">
        <v>1111522</v>
      </c>
      <c r="G93" s="12" t="s">
        <v>116</v>
      </c>
      <c r="H93" s="12" t="s">
        <v>878</v>
      </c>
      <c r="I93" s="12" t="s">
        <v>879</v>
      </c>
      <c r="J93" s="12" t="str">
        <f t="shared" si="1"/>
        <v>ALBA MARIA GONZALEZ DE ZARATE</v>
      </c>
      <c r="K93" s="12" t="s">
        <v>98</v>
      </c>
    </row>
    <row r="94" spans="6:11" customFormat="1" x14ac:dyDescent="0.25">
      <c r="F94" s="9">
        <v>1118375</v>
      </c>
      <c r="G94" s="12" t="s">
        <v>76</v>
      </c>
      <c r="H94" s="12" t="s">
        <v>880</v>
      </c>
      <c r="I94" s="12" t="s">
        <v>881</v>
      </c>
      <c r="J94" s="12" t="str">
        <f t="shared" si="1"/>
        <v>VALENTIN CANDIA AGUAYO</v>
      </c>
      <c r="K94" s="12" t="s">
        <v>307</v>
      </c>
    </row>
    <row r="95" spans="6:11" customFormat="1" x14ac:dyDescent="0.25">
      <c r="F95" s="9">
        <v>1138958</v>
      </c>
      <c r="G95" s="12" t="s">
        <v>85</v>
      </c>
      <c r="H95" s="12" t="s">
        <v>488</v>
      </c>
      <c r="I95" s="12" t="s">
        <v>489</v>
      </c>
      <c r="J95" s="12" t="str">
        <f t="shared" si="1"/>
        <v>SUNILDA ROSA COLMAN BENEGAS</v>
      </c>
      <c r="K95" s="12" t="s">
        <v>475</v>
      </c>
    </row>
    <row r="96" spans="6:11" customFormat="1" x14ac:dyDescent="0.25">
      <c r="F96" s="9">
        <v>1139424</v>
      </c>
      <c r="G96" s="12" t="s">
        <v>76</v>
      </c>
      <c r="H96" s="12" t="s">
        <v>243</v>
      </c>
      <c r="I96" s="12" t="s">
        <v>244</v>
      </c>
      <c r="J96" s="12" t="str">
        <f t="shared" si="1"/>
        <v>CELINO ANTONIO MASCAREÑO BAEZ</v>
      </c>
      <c r="K96" s="12" t="s">
        <v>82</v>
      </c>
    </row>
    <row r="97" spans="6:11" customFormat="1" x14ac:dyDescent="0.25">
      <c r="F97" s="9">
        <v>1140272</v>
      </c>
      <c r="G97" s="12" t="s">
        <v>85</v>
      </c>
      <c r="H97" s="12" t="s">
        <v>321</v>
      </c>
      <c r="I97" s="12" t="s">
        <v>322</v>
      </c>
      <c r="J97" s="12" t="str">
        <f t="shared" si="1"/>
        <v>CLAUDIO VIGO VILLALBA</v>
      </c>
      <c r="K97" s="12" t="s">
        <v>94</v>
      </c>
    </row>
    <row r="98" spans="6:11" customFormat="1" x14ac:dyDescent="0.25">
      <c r="F98" s="9">
        <v>1140747</v>
      </c>
      <c r="G98" s="12" t="s">
        <v>85</v>
      </c>
      <c r="H98" s="12" t="s">
        <v>1078</v>
      </c>
      <c r="I98" s="12" t="s">
        <v>1079</v>
      </c>
      <c r="J98" s="12" t="str">
        <f t="shared" si="1"/>
        <v>NANCY ELIZABETH CARDOZO DELGADO</v>
      </c>
      <c r="K98" s="12" t="s">
        <v>276</v>
      </c>
    </row>
    <row r="99" spans="6:11" customFormat="1" x14ac:dyDescent="0.25">
      <c r="F99" s="9">
        <v>1158154</v>
      </c>
      <c r="G99" s="12" t="s">
        <v>85</v>
      </c>
      <c r="H99" s="12" t="s">
        <v>663</v>
      </c>
      <c r="I99" s="12" t="s">
        <v>664</v>
      </c>
      <c r="J99" s="12" t="str">
        <f t="shared" si="1"/>
        <v>JULIO YEGROS BAREIRO</v>
      </c>
      <c r="K99" s="12" t="s">
        <v>82</v>
      </c>
    </row>
    <row r="100" spans="6:11" customFormat="1" x14ac:dyDescent="0.25">
      <c r="F100" s="9">
        <v>1160369</v>
      </c>
      <c r="G100" s="12" t="s">
        <v>85</v>
      </c>
      <c r="H100" s="12" t="s">
        <v>882</v>
      </c>
      <c r="I100" s="12" t="s">
        <v>883</v>
      </c>
      <c r="J100" s="12" t="str">
        <f t="shared" si="1"/>
        <v>PEDRO AUGUSTO CRISTALDO MONIZ</v>
      </c>
      <c r="K100" s="12" t="s">
        <v>126</v>
      </c>
    </row>
    <row r="101" spans="6:11" customFormat="1" x14ac:dyDescent="0.25">
      <c r="F101" s="9">
        <v>1161414</v>
      </c>
      <c r="G101" s="12" t="s">
        <v>85</v>
      </c>
      <c r="H101" s="12" t="s">
        <v>1080</v>
      </c>
      <c r="I101" s="12" t="s">
        <v>1081</v>
      </c>
      <c r="J101" s="12" t="str">
        <f t="shared" si="1"/>
        <v>MARCELO DANIEL GOMEZ ACOSTA</v>
      </c>
      <c r="K101" s="12" t="s">
        <v>922</v>
      </c>
    </row>
    <row r="102" spans="6:11" customFormat="1" x14ac:dyDescent="0.25">
      <c r="F102" s="9">
        <v>1162695</v>
      </c>
      <c r="G102" s="12" t="s">
        <v>76</v>
      </c>
      <c r="H102" s="12" t="s">
        <v>665</v>
      </c>
      <c r="I102" s="12" t="s">
        <v>666</v>
      </c>
      <c r="J102" s="12" t="str">
        <f t="shared" si="1"/>
        <v>FRANCISCO AURELIANO MERELES MACIEL</v>
      </c>
      <c r="K102" s="12" t="s">
        <v>659</v>
      </c>
    </row>
    <row r="103" spans="6:11" customFormat="1" x14ac:dyDescent="0.25">
      <c r="F103" s="11">
        <v>1163879</v>
      </c>
      <c r="G103" s="15" t="s">
        <v>85</v>
      </c>
      <c r="H103" s="15" t="s">
        <v>735</v>
      </c>
      <c r="I103" s="15" t="s">
        <v>736</v>
      </c>
      <c r="J103" s="12" t="str">
        <f t="shared" si="1"/>
        <v>CARMEN JUDITH CENTURION RAMIREZ</v>
      </c>
      <c r="K103" s="15"/>
    </row>
    <row r="104" spans="6:11" customFormat="1" x14ac:dyDescent="0.25">
      <c r="F104" s="9">
        <v>1177576</v>
      </c>
      <c r="G104" s="12" t="s">
        <v>76</v>
      </c>
      <c r="H104" s="12" t="s">
        <v>1082</v>
      </c>
      <c r="I104" s="12" t="s">
        <v>1083</v>
      </c>
      <c r="J104" s="12" t="str">
        <f t="shared" si="1"/>
        <v>GERARDO RAMON CABALLERO</v>
      </c>
      <c r="K104" s="12" t="s">
        <v>307</v>
      </c>
    </row>
    <row r="105" spans="6:11" customFormat="1" x14ac:dyDescent="0.25">
      <c r="F105" s="9">
        <v>1177889</v>
      </c>
      <c r="G105" s="12" t="s">
        <v>85</v>
      </c>
      <c r="H105" s="12" t="s">
        <v>119</v>
      </c>
      <c r="I105" s="12" t="s">
        <v>490</v>
      </c>
      <c r="J105" s="12" t="str">
        <f t="shared" si="1"/>
        <v>BRIGIDA GONZALEZ</v>
      </c>
      <c r="K105" s="12" t="s">
        <v>186</v>
      </c>
    </row>
    <row r="106" spans="6:11" customFormat="1" x14ac:dyDescent="0.25">
      <c r="F106" s="9">
        <v>1181719</v>
      </c>
      <c r="G106" s="12" t="s">
        <v>85</v>
      </c>
      <c r="H106" s="12" t="s">
        <v>1084</v>
      </c>
      <c r="I106" s="12" t="s">
        <v>1085</v>
      </c>
      <c r="J106" s="12" t="str">
        <f t="shared" si="1"/>
        <v>JOSE MARIO ACOSTA BENITEZ</v>
      </c>
      <c r="K106" s="12" t="s">
        <v>152</v>
      </c>
    </row>
    <row r="107" spans="6:11" customFormat="1" x14ac:dyDescent="0.25">
      <c r="F107" s="9">
        <v>1183067</v>
      </c>
      <c r="G107" s="12" t="s">
        <v>85</v>
      </c>
      <c r="H107" s="12" t="s">
        <v>884</v>
      </c>
      <c r="I107" s="12" t="s">
        <v>885</v>
      </c>
      <c r="J107" s="12" t="str">
        <f t="shared" si="1"/>
        <v>MARIA ROSSANA CANO OZUNA</v>
      </c>
      <c r="K107" s="12" t="s">
        <v>886</v>
      </c>
    </row>
    <row r="108" spans="6:11" customFormat="1" x14ac:dyDescent="0.25">
      <c r="F108" s="9">
        <v>1192412</v>
      </c>
      <c r="G108" s="12" t="s">
        <v>340</v>
      </c>
      <c r="H108" s="12" t="s">
        <v>1086</v>
      </c>
      <c r="I108" s="12" t="s">
        <v>1087</v>
      </c>
      <c r="J108" s="12" t="str">
        <f t="shared" si="1"/>
        <v>ENRIQUE JAVIER BAREIRO ARCE</v>
      </c>
      <c r="K108" s="12" t="s">
        <v>855</v>
      </c>
    </row>
    <row r="109" spans="6:11" customFormat="1" x14ac:dyDescent="0.25">
      <c r="F109" s="9">
        <v>1195478</v>
      </c>
      <c r="G109" s="12" t="s">
        <v>85</v>
      </c>
      <c r="H109" s="12" t="s">
        <v>323</v>
      </c>
      <c r="I109" s="12" t="s">
        <v>324</v>
      </c>
      <c r="J109" s="12" t="str">
        <f t="shared" si="1"/>
        <v>CASIANO ALTAMIRANO BRITEZ</v>
      </c>
      <c r="K109" s="12" t="s">
        <v>94</v>
      </c>
    </row>
    <row r="110" spans="6:11" customFormat="1" x14ac:dyDescent="0.25">
      <c r="F110" s="9">
        <v>1195490</v>
      </c>
      <c r="G110" s="12" t="s">
        <v>85</v>
      </c>
      <c r="H110" s="12" t="s">
        <v>323</v>
      </c>
      <c r="I110" s="12" t="s">
        <v>325</v>
      </c>
      <c r="J110" s="12" t="str">
        <f t="shared" si="1"/>
        <v>EPIFANIO ALTAMIRANO BRITEZ</v>
      </c>
      <c r="K110" s="12" t="s">
        <v>88</v>
      </c>
    </row>
    <row r="111" spans="6:11" customFormat="1" x14ac:dyDescent="0.25">
      <c r="F111" s="9">
        <v>1196500</v>
      </c>
      <c r="G111" s="12" t="s">
        <v>76</v>
      </c>
      <c r="H111" s="12" t="s">
        <v>326</v>
      </c>
      <c r="I111" s="12" t="s">
        <v>327</v>
      </c>
      <c r="J111" s="12" t="str">
        <f t="shared" si="1"/>
        <v>BENJAMIN RAFAEL CAÑETE GIMENEZ</v>
      </c>
      <c r="K111" s="12" t="s">
        <v>82</v>
      </c>
    </row>
    <row r="112" spans="6:11" customFormat="1" x14ac:dyDescent="0.25">
      <c r="F112" s="9">
        <v>1199059</v>
      </c>
      <c r="G112" s="12" t="s">
        <v>85</v>
      </c>
      <c r="H112" s="12" t="s">
        <v>1088</v>
      </c>
      <c r="I112" s="12" t="s">
        <v>1089</v>
      </c>
      <c r="J112" s="12" t="str">
        <f t="shared" si="1"/>
        <v>NORMA PETRONA ALMADA</v>
      </c>
      <c r="K112" s="12" t="s">
        <v>948</v>
      </c>
    </row>
    <row r="113" spans="6:11" customFormat="1" x14ac:dyDescent="0.25">
      <c r="F113" s="9">
        <v>1215518</v>
      </c>
      <c r="G113" s="12" t="s">
        <v>85</v>
      </c>
      <c r="H113" s="12" t="s">
        <v>491</v>
      </c>
      <c r="I113" s="12" t="s">
        <v>492</v>
      </c>
      <c r="J113" s="12" t="str">
        <f t="shared" si="1"/>
        <v>LIDIA MARGARITA PEDROZO FLEITAS</v>
      </c>
      <c r="K113" s="12" t="s">
        <v>493</v>
      </c>
    </row>
    <row r="114" spans="6:11" customFormat="1" x14ac:dyDescent="0.25">
      <c r="F114" s="9">
        <v>1215546</v>
      </c>
      <c r="G114" s="12" t="s">
        <v>85</v>
      </c>
      <c r="H114" s="12" t="s">
        <v>494</v>
      </c>
      <c r="I114" s="12" t="s">
        <v>495</v>
      </c>
      <c r="J114" s="12" t="str">
        <f t="shared" si="1"/>
        <v>MANUEL JOSE MAYEREGGER AQUINO</v>
      </c>
      <c r="K114" s="12" t="s">
        <v>152</v>
      </c>
    </row>
    <row r="115" spans="6:11" customFormat="1" x14ac:dyDescent="0.25">
      <c r="F115" s="9">
        <v>1215547</v>
      </c>
      <c r="G115" s="12" t="s">
        <v>85</v>
      </c>
      <c r="H115" s="12" t="s">
        <v>496</v>
      </c>
      <c r="I115" s="12" t="s">
        <v>497</v>
      </c>
      <c r="J115" s="12" t="str">
        <f t="shared" si="1"/>
        <v>JAVIER ANTONIO CASACCIA VEGA</v>
      </c>
      <c r="K115" s="12" t="s">
        <v>442</v>
      </c>
    </row>
    <row r="116" spans="6:11" customFormat="1" x14ac:dyDescent="0.25">
      <c r="F116" s="9">
        <v>1220504</v>
      </c>
      <c r="G116" s="12" t="s">
        <v>76</v>
      </c>
      <c r="H116" s="12" t="s">
        <v>245</v>
      </c>
      <c r="I116" s="12" t="s">
        <v>246</v>
      </c>
      <c r="J116" s="12" t="str">
        <f t="shared" si="1"/>
        <v>JOSE FELIX MORINIGO PAREDES</v>
      </c>
      <c r="K116" s="12" t="s">
        <v>82</v>
      </c>
    </row>
    <row r="117" spans="6:11" customFormat="1" x14ac:dyDescent="0.25">
      <c r="F117" s="9">
        <v>1240648</v>
      </c>
      <c r="G117" s="12" t="s">
        <v>76</v>
      </c>
      <c r="H117" s="12" t="s">
        <v>498</v>
      </c>
      <c r="I117" s="12" t="s">
        <v>499</v>
      </c>
      <c r="J117" s="12" t="str">
        <f t="shared" si="1"/>
        <v>PAULINO AZCONA NOGUERA</v>
      </c>
      <c r="K117" s="12" t="s">
        <v>82</v>
      </c>
    </row>
    <row r="118" spans="6:11" customFormat="1" x14ac:dyDescent="0.25">
      <c r="F118" s="9">
        <v>1246728</v>
      </c>
      <c r="G118" s="12" t="s">
        <v>76</v>
      </c>
      <c r="H118" s="12" t="s">
        <v>500</v>
      </c>
      <c r="I118" s="12" t="s">
        <v>501</v>
      </c>
      <c r="J118" s="12" t="str">
        <f t="shared" si="1"/>
        <v>MARIO ARSENIO NUÑEZ</v>
      </c>
      <c r="K118" s="12" t="s">
        <v>79</v>
      </c>
    </row>
    <row r="119" spans="6:11" customFormat="1" x14ac:dyDescent="0.25">
      <c r="F119" s="9">
        <v>1246885</v>
      </c>
      <c r="G119" s="12" t="s">
        <v>85</v>
      </c>
      <c r="H119" s="12" t="s">
        <v>887</v>
      </c>
      <c r="I119" s="12" t="s">
        <v>566</v>
      </c>
      <c r="J119" s="12" t="str">
        <f t="shared" si="1"/>
        <v>MIGUEL ANGEL ACHON DARDANO</v>
      </c>
      <c r="K119" s="12" t="s">
        <v>152</v>
      </c>
    </row>
    <row r="120" spans="6:11" customFormat="1" x14ac:dyDescent="0.25">
      <c r="F120" s="9">
        <v>1253937</v>
      </c>
      <c r="G120" s="12" t="s">
        <v>85</v>
      </c>
      <c r="H120" s="12" t="s">
        <v>888</v>
      </c>
      <c r="I120" s="12" t="s">
        <v>889</v>
      </c>
      <c r="J120" s="12" t="str">
        <f t="shared" si="1"/>
        <v>MARTIN RAMON RODRIGUEZ MENDEZ</v>
      </c>
      <c r="K120" s="12" t="s">
        <v>152</v>
      </c>
    </row>
    <row r="121" spans="6:11" customFormat="1" x14ac:dyDescent="0.25">
      <c r="F121" s="9">
        <v>1255445</v>
      </c>
      <c r="G121" s="12" t="s">
        <v>85</v>
      </c>
      <c r="H121" s="12" t="s">
        <v>145</v>
      </c>
      <c r="I121" s="12" t="s">
        <v>160</v>
      </c>
      <c r="J121" s="12" t="str">
        <f t="shared" si="1"/>
        <v>VALERIO ESPINOLA BENITEZ</v>
      </c>
      <c r="K121" s="12" t="s">
        <v>134</v>
      </c>
    </row>
    <row r="122" spans="6:11" customFormat="1" x14ac:dyDescent="0.25">
      <c r="F122" s="9">
        <v>1266431</v>
      </c>
      <c r="G122" s="12" t="s">
        <v>85</v>
      </c>
      <c r="H122" s="12" t="s">
        <v>1090</v>
      </c>
      <c r="I122" s="12" t="s">
        <v>1091</v>
      </c>
      <c r="J122" s="12" t="str">
        <f t="shared" si="1"/>
        <v>MIRTA MABEL HUESPE VDA.DE FLORES</v>
      </c>
      <c r="K122" s="12" t="s">
        <v>94</v>
      </c>
    </row>
    <row r="123" spans="6:11" customFormat="1" x14ac:dyDescent="0.25">
      <c r="F123" s="11">
        <v>1268600</v>
      </c>
      <c r="G123" s="15" t="s">
        <v>85</v>
      </c>
      <c r="H123" s="15" t="s">
        <v>737</v>
      </c>
      <c r="I123" s="15" t="s">
        <v>738</v>
      </c>
      <c r="J123" s="12" t="str">
        <f t="shared" si="1"/>
        <v>RODRIGO RODRIGUES MALDONADO CHARRUFF</v>
      </c>
      <c r="K123" s="15"/>
    </row>
    <row r="124" spans="6:11" customFormat="1" x14ac:dyDescent="0.25">
      <c r="F124" s="9">
        <v>1270185</v>
      </c>
      <c r="G124" s="12" t="s">
        <v>116</v>
      </c>
      <c r="H124" s="12" t="s">
        <v>502</v>
      </c>
      <c r="I124" s="12" t="s">
        <v>503</v>
      </c>
      <c r="J124" s="12" t="str">
        <f t="shared" si="1"/>
        <v>EDGAR GIMENEZ GONZALEZ</v>
      </c>
      <c r="K124" s="12" t="s">
        <v>94</v>
      </c>
    </row>
    <row r="125" spans="6:11" customFormat="1" x14ac:dyDescent="0.25">
      <c r="F125" s="9">
        <v>1271244</v>
      </c>
      <c r="G125" s="12" t="s">
        <v>76</v>
      </c>
      <c r="H125" s="12" t="s">
        <v>328</v>
      </c>
      <c r="I125" s="12" t="s">
        <v>329</v>
      </c>
      <c r="J125" s="12" t="str">
        <f t="shared" si="1"/>
        <v>ANUNCIO ALMADA ALTAMIRANO</v>
      </c>
      <c r="K125" s="12" t="s">
        <v>79</v>
      </c>
    </row>
    <row r="126" spans="6:11" customFormat="1" x14ac:dyDescent="0.25">
      <c r="F126" s="9">
        <v>1279766</v>
      </c>
      <c r="G126" s="12" t="s">
        <v>85</v>
      </c>
      <c r="H126" s="12" t="s">
        <v>851</v>
      </c>
      <c r="I126" s="12" t="s">
        <v>852</v>
      </c>
      <c r="J126" s="12" t="str">
        <f t="shared" si="1"/>
        <v>OSVALDO RAMON MEDINA MOLINAS</v>
      </c>
      <c r="K126" s="12" t="s">
        <v>88</v>
      </c>
    </row>
    <row r="127" spans="6:11" customFormat="1" x14ac:dyDescent="0.25">
      <c r="F127" s="11">
        <v>1282887</v>
      </c>
      <c r="G127" s="15" t="s">
        <v>85</v>
      </c>
      <c r="H127" s="15" t="s">
        <v>739</v>
      </c>
      <c r="I127" s="15" t="s">
        <v>740</v>
      </c>
      <c r="J127" s="12" t="str">
        <f t="shared" si="1"/>
        <v>LUIS PRIETO PEREZ</v>
      </c>
      <c r="K127" s="15"/>
    </row>
    <row r="128" spans="6:11" customFormat="1" x14ac:dyDescent="0.25">
      <c r="F128" s="9">
        <v>1292731</v>
      </c>
      <c r="G128" s="12" t="s">
        <v>85</v>
      </c>
      <c r="H128" s="12" t="s">
        <v>1092</v>
      </c>
      <c r="I128" s="12" t="s">
        <v>1093</v>
      </c>
      <c r="J128" s="12" t="str">
        <f t="shared" si="1"/>
        <v>YENNI ZENEIDA OCAMPOS RIQUELME</v>
      </c>
      <c r="K128" s="12" t="s">
        <v>475</v>
      </c>
    </row>
    <row r="129" spans="6:11" customFormat="1" x14ac:dyDescent="0.25">
      <c r="F129" s="9">
        <v>1293006</v>
      </c>
      <c r="G129" s="12" t="s">
        <v>95</v>
      </c>
      <c r="H129" s="12" t="s">
        <v>504</v>
      </c>
      <c r="I129" s="12" t="s">
        <v>505</v>
      </c>
      <c r="J129" s="12" t="str">
        <f t="shared" si="1"/>
        <v>MIRTA ISABEL VELAZQUEZ DE MAYEREGGER</v>
      </c>
      <c r="K129" s="12" t="s">
        <v>439</v>
      </c>
    </row>
    <row r="130" spans="6:11" customFormat="1" x14ac:dyDescent="0.25">
      <c r="F130" s="9">
        <v>1293054</v>
      </c>
      <c r="G130" s="12" t="s">
        <v>85</v>
      </c>
      <c r="H130" s="12" t="s">
        <v>506</v>
      </c>
      <c r="I130" s="12" t="s">
        <v>507</v>
      </c>
      <c r="J130" s="12" t="str">
        <f t="shared" si="1"/>
        <v>MARIA CARMEN PATIÑO DE RUIZ DIAZ</v>
      </c>
      <c r="K130" s="12" t="s">
        <v>508</v>
      </c>
    </row>
    <row r="131" spans="6:11" customFormat="1" x14ac:dyDescent="0.25">
      <c r="F131" s="9">
        <v>1310999</v>
      </c>
      <c r="G131" s="12" t="s">
        <v>76</v>
      </c>
      <c r="H131" s="12" t="s">
        <v>330</v>
      </c>
      <c r="I131" s="12" t="s">
        <v>331</v>
      </c>
      <c r="J131" s="12" t="str">
        <f t="shared" si="1"/>
        <v>RUPERTO BARRIOS LEZCANO</v>
      </c>
      <c r="K131" s="12" t="s">
        <v>129</v>
      </c>
    </row>
    <row r="132" spans="6:11" customFormat="1" x14ac:dyDescent="0.25">
      <c r="F132" s="9">
        <v>1311313</v>
      </c>
      <c r="G132" s="12" t="s">
        <v>85</v>
      </c>
      <c r="H132" s="12" t="s">
        <v>1094</v>
      </c>
      <c r="I132" s="12" t="s">
        <v>1095</v>
      </c>
      <c r="J132" s="12" t="str">
        <f t="shared" ref="J132:J195" si="2">CONCATENATE(I132," ",H132)</f>
        <v>JOSE ARNALDO MORINIGO</v>
      </c>
      <c r="K132" s="12" t="s">
        <v>276</v>
      </c>
    </row>
    <row r="133" spans="6:11" customFormat="1" x14ac:dyDescent="0.25">
      <c r="F133" s="9">
        <v>1325586</v>
      </c>
      <c r="G133" s="12" t="s">
        <v>85</v>
      </c>
      <c r="H133" s="12" t="s">
        <v>332</v>
      </c>
      <c r="I133" s="12" t="s">
        <v>333</v>
      </c>
      <c r="J133" s="12" t="str">
        <f t="shared" si="2"/>
        <v>ADRIAN PALACIOS MORINIGO</v>
      </c>
      <c r="K133" s="12" t="s">
        <v>152</v>
      </c>
    </row>
    <row r="134" spans="6:11" customFormat="1" x14ac:dyDescent="0.25">
      <c r="F134" s="9">
        <v>1345369</v>
      </c>
      <c r="G134" s="12" t="s">
        <v>340</v>
      </c>
      <c r="H134" s="12" t="s">
        <v>890</v>
      </c>
      <c r="I134" s="12" t="s">
        <v>891</v>
      </c>
      <c r="J134" s="12" t="str">
        <f t="shared" si="2"/>
        <v>GUSTAVO ALFREDO FLOR BENITEZ</v>
      </c>
      <c r="K134" s="12" t="s">
        <v>152</v>
      </c>
    </row>
    <row r="135" spans="6:11" customFormat="1" x14ac:dyDescent="0.25">
      <c r="F135" s="9">
        <v>1352305</v>
      </c>
      <c r="G135" s="12" t="s">
        <v>85</v>
      </c>
      <c r="H135" s="12" t="s">
        <v>806</v>
      </c>
      <c r="I135" s="12" t="s">
        <v>87</v>
      </c>
      <c r="J135" s="12" t="str">
        <f t="shared" si="2"/>
        <v>PEDRO VIERA</v>
      </c>
      <c r="K135" s="12" t="s">
        <v>807</v>
      </c>
    </row>
    <row r="136" spans="6:11" customFormat="1" x14ac:dyDescent="0.25">
      <c r="F136" s="11">
        <v>1358220</v>
      </c>
      <c r="G136" s="15" t="s">
        <v>85</v>
      </c>
      <c r="H136" s="15" t="s">
        <v>741</v>
      </c>
      <c r="I136" s="15" t="s">
        <v>742</v>
      </c>
      <c r="J136" s="12" t="str">
        <f t="shared" si="2"/>
        <v>SONIA ZORAIDA SAMANIEGO ROLON</v>
      </c>
      <c r="K136" s="15"/>
    </row>
    <row r="137" spans="6:11" customFormat="1" x14ac:dyDescent="0.25">
      <c r="F137" s="9">
        <v>1361241</v>
      </c>
      <c r="G137" s="12" t="s">
        <v>85</v>
      </c>
      <c r="H137" s="12" t="s">
        <v>509</v>
      </c>
      <c r="I137" s="12" t="s">
        <v>510</v>
      </c>
      <c r="J137" s="12" t="str">
        <f t="shared" si="2"/>
        <v>ALEJANDRO VELAZQUEZ</v>
      </c>
      <c r="K137" s="12" t="s">
        <v>134</v>
      </c>
    </row>
    <row r="138" spans="6:11" customFormat="1" x14ac:dyDescent="0.25">
      <c r="F138" s="9">
        <v>1363510</v>
      </c>
      <c r="G138" s="12" t="s">
        <v>76</v>
      </c>
      <c r="H138" s="12" t="s">
        <v>161</v>
      </c>
      <c r="I138" s="12" t="s">
        <v>162</v>
      </c>
      <c r="J138" s="12" t="str">
        <f t="shared" si="2"/>
        <v>GERMAN SAUCEDO SILVERO</v>
      </c>
      <c r="K138" s="12" t="s">
        <v>79</v>
      </c>
    </row>
    <row r="139" spans="6:11" customFormat="1" x14ac:dyDescent="0.25">
      <c r="F139" s="9">
        <v>1367931</v>
      </c>
      <c r="G139" s="12" t="s">
        <v>85</v>
      </c>
      <c r="H139" s="12" t="s">
        <v>224</v>
      </c>
      <c r="I139" s="12" t="s">
        <v>225</v>
      </c>
      <c r="J139" s="12" t="str">
        <f t="shared" si="2"/>
        <v>MARTIN EMILIO GUILLEN</v>
      </c>
      <c r="K139" s="12" t="s">
        <v>152</v>
      </c>
    </row>
    <row r="140" spans="6:11" customFormat="1" x14ac:dyDescent="0.25">
      <c r="F140" s="9">
        <v>1368022</v>
      </c>
      <c r="G140" s="12" t="s">
        <v>85</v>
      </c>
      <c r="H140" s="12" t="s">
        <v>1096</v>
      </c>
      <c r="I140" s="12" t="s">
        <v>1097</v>
      </c>
      <c r="J140" s="12" t="str">
        <f t="shared" si="2"/>
        <v>DERLIS UVALDINO AGUERO ALEN</v>
      </c>
      <c r="K140" s="12" t="s">
        <v>129</v>
      </c>
    </row>
    <row r="141" spans="6:11" customFormat="1" x14ac:dyDescent="0.25">
      <c r="F141" s="9">
        <v>1371954</v>
      </c>
      <c r="G141" s="12" t="s">
        <v>85</v>
      </c>
      <c r="H141" s="12" t="s">
        <v>476</v>
      </c>
      <c r="I141" s="12" t="s">
        <v>109</v>
      </c>
      <c r="J141" s="12" t="str">
        <f t="shared" si="2"/>
        <v>ADOLFO VILLALBA</v>
      </c>
      <c r="K141" s="12" t="s">
        <v>79</v>
      </c>
    </row>
    <row r="142" spans="6:11" customFormat="1" x14ac:dyDescent="0.25">
      <c r="F142" s="9">
        <v>1373295</v>
      </c>
      <c r="G142" s="12" t="s">
        <v>85</v>
      </c>
      <c r="H142" s="12" t="s">
        <v>667</v>
      </c>
      <c r="I142" s="12" t="s">
        <v>668</v>
      </c>
      <c r="J142" s="12" t="str">
        <f t="shared" si="2"/>
        <v>JULIAN TORRES CABRERA</v>
      </c>
      <c r="K142" s="12" t="s">
        <v>307</v>
      </c>
    </row>
    <row r="143" spans="6:11" customFormat="1" x14ac:dyDescent="0.25">
      <c r="F143" s="9">
        <v>1387975</v>
      </c>
      <c r="G143" s="12" t="s">
        <v>76</v>
      </c>
      <c r="H143" s="12" t="s">
        <v>1098</v>
      </c>
      <c r="I143" s="12" t="s">
        <v>1099</v>
      </c>
      <c r="J143" s="12" t="str">
        <f t="shared" si="2"/>
        <v>FRANCISCO CANDIDO MIERES CARDOZO</v>
      </c>
      <c r="K143" s="12" t="s">
        <v>82</v>
      </c>
    </row>
    <row r="144" spans="6:11" customFormat="1" x14ac:dyDescent="0.25">
      <c r="F144" s="9">
        <v>1391420</v>
      </c>
      <c r="G144" s="12" t="s">
        <v>76</v>
      </c>
      <c r="H144" s="12" t="s">
        <v>334</v>
      </c>
      <c r="I144" s="12" t="s">
        <v>335</v>
      </c>
      <c r="J144" s="12" t="str">
        <f t="shared" si="2"/>
        <v>EUSTAQUIO ZAYAS CANTERO</v>
      </c>
      <c r="K144" s="12" t="s">
        <v>79</v>
      </c>
    </row>
    <row r="145" spans="6:11" customFormat="1" x14ac:dyDescent="0.25">
      <c r="F145" s="9">
        <v>1392800</v>
      </c>
      <c r="G145" s="12" t="s">
        <v>85</v>
      </c>
      <c r="H145" s="12" t="s">
        <v>336</v>
      </c>
      <c r="I145" s="12" t="s">
        <v>337</v>
      </c>
      <c r="J145" s="12" t="str">
        <f t="shared" si="2"/>
        <v>NANCY NOEMI ESPINOZA MOREL</v>
      </c>
      <c r="K145" s="12" t="s">
        <v>152</v>
      </c>
    </row>
    <row r="146" spans="6:11" customFormat="1" x14ac:dyDescent="0.25">
      <c r="F146" s="9">
        <v>1399814</v>
      </c>
      <c r="G146" s="12" t="s">
        <v>85</v>
      </c>
      <c r="H146" s="12" t="s">
        <v>196</v>
      </c>
      <c r="I146" s="12" t="s">
        <v>197</v>
      </c>
      <c r="J146" s="12" t="str">
        <f t="shared" si="2"/>
        <v>JOSE FRANCISCO IBARRA OLHAGARAY</v>
      </c>
      <c r="K146" s="12" t="s">
        <v>91</v>
      </c>
    </row>
    <row r="147" spans="6:11" customFormat="1" x14ac:dyDescent="0.25">
      <c r="F147" s="9">
        <v>1405257</v>
      </c>
      <c r="G147" s="12" t="s">
        <v>85</v>
      </c>
      <c r="H147" s="12" t="s">
        <v>808</v>
      </c>
      <c r="I147" s="12" t="s">
        <v>809</v>
      </c>
      <c r="J147" s="12" t="str">
        <f t="shared" si="2"/>
        <v>AMADO DE JESUS SANABRIA APEZTEGUIA</v>
      </c>
      <c r="K147" s="12" t="s">
        <v>94</v>
      </c>
    </row>
    <row r="148" spans="6:11" customFormat="1" x14ac:dyDescent="0.25">
      <c r="F148" s="9">
        <v>1407957</v>
      </c>
      <c r="G148" s="12" t="s">
        <v>85</v>
      </c>
      <c r="H148" s="12" t="s">
        <v>338</v>
      </c>
      <c r="I148" s="12" t="s">
        <v>339</v>
      </c>
      <c r="J148" s="12" t="str">
        <f t="shared" si="2"/>
        <v>SILVIO CASTILLO GALEANO</v>
      </c>
      <c r="K148" s="12" t="s">
        <v>152</v>
      </c>
    </row>
    <row r="149" spans="6:11" customFormat="1" x14ac:dyDescent="0.25">
      <c r="F149" s="9">
        <v>1409084</v>
      </c>
      <c r="G149" s="12" t="s">
        <v>85</v>
      </c>
      <c r="H149" s="12" t="s">
        <v>511</v>
      </c>
      <c r="I149" s="12" t="s">
        <v>512</v>
      </c>
      <c r="J149" s="12" t="str">
        <f t="shared" si="2"/>
        <v>VICTOR RAMON GONZALEZ NUÑEZ</v>
      </c>
      <c r="K149" s="12" t="s">
        <v>94</v>
      </c>
    </row>
    <row r="150" spans="6:11" customFormat="1" x14ac:dyDescent="0.25">
      <c r="F150" s="9">
        <v>1410909</v>
      </c>
      <c r="G150" s="12" t="s">
        <v>85</v>
      </c>
      <c r="H150" s="12" t="s">
        <v>513</v>
      </c>
      <c r="I150" s="12" t="s">
        <v>514</v>
      </c>
      <c r="J150" s="12" t="str">
        <f t="shared" si="2"/>
        <v>CARLOS RUBEN BORDON BENITEZ</v>
      </c>
      <c r="K150" s="12" t="s">
        <v>94</v>
      </c>
    </row>
    <row r="151" spans="6:11" customFormat="1" x14ac:dyDescent="0.25">
      <c r="F151" s="9">
        <v>1414859</v>
      </c>
      <c r="G151" s="12" t="s">
        <v>76</v>
      </c>
      <c r="H151" s="12" t="s">
        <v>515</v>
      </c>
      <c r="I151" s="12" t="s">
        <v>516</v>
      </c>
      <c r="J151" s="12" t="str">
        <f t="shared" si="2"/>
        <v>TORIBIO NOGUERA GIMENEZ</v>
      </c>
      <c r="K151" s="12" t="s">
        <v>82</v>
      </c>
    </row>
    <row r="152" spans="6:11" customFormat="1" x14ac:dyDescent="0.25">
      <c r="F152" s="9">
        <v>1419317</v>
      </c>
      <c r="G152" s="12" t="s">
        <v>85</v>
      </c>
      <c r="H152" s="12" t="s">
        <v>1100</v>
      </c>
      <c r="I152" s="12" t="s">
        <v>479</v>
      </c>
      <c r="J152" s="12" t="str">
        <f t="shared" si="2"/>
        <v>JUAN CARLOS ORUE NARVAEZ</v>
      </c>
      <c r="K152" s="12" t="s">
        <v>1101</v>
      </c>
    </row>
    <row r="153" spans="6:11" customFormat="1" x14ac:dyDescent="0.25">
      <c r="F153" s="9">
        <v>1421599</v>
      </c>
      <c r="G153" s="12" t="s">
        <v>340</v>
      </c>
      <c r="H153" s="12" t="s">
        <v>892</v>
      </c>
      <c r="I153" s="12" t="s">
        <v>893</v>
      </c>
      <c r="J153" s="12" t="str">
        <f t="shared" si="2"/>
        <v>CARLOS FRANCISCO NOGUES ABENTE</v>
      </c>
      <c r="K153" s="12" t="s">
        <v>152</v>
      </c>
    </row>
    <row r="154" spans="6:11" customFormat="1" x14ac:dyDescent="0.25">
      <c r="F154" s="9">
        <v>1438856</v>
      </c>
      <c r="G154" s="12" t="s">
        <v>85</v>
      </c>
      <c r="H154" s="12" t="s">
        <v>894</v>
      </c>
      <c r="I154" s="12" t="s">
        <v>895</v>
      </c>
      <c r="J154" s="12" t="str">
        <f t="shared" si="2"/>
        <v>GLORIA ROSSANNA SANTACRUZ FRANCO</v>
      </c>
      <c r="K154" s="12" t="s">
        <v>152</v>
      </c>
    </row>
    <row r="155" spans="6:11" customFormat="1" x14ac:dyDescent="0.25">
      <c r="F155" s="9">
        <v>1460013</v>
      </c>
      <c r="G155" s="12" t="s">
        <v>85</v>
      </c>
      <c r="H155" s="12" t="s">
        <v>517</v>
      </c>
      <c r="I155" s="12" t="s">
        <v>518</v>
      </c>
      <c r="J155" s="12" t="str">
        <f t="shared" si="2"/>
        <v>JORGE ANTENOR BAREIRO MENDOZA</v>
      </c>
      <c r="K155" s="12" t="s">
        <v>152</v>
      </c>
    </row>
    <row r="156" spans="6:11" customFormat="1" x14ac:dyDescent="0.25">
      <c r="F156" s="9">
        <v>1460840</v>
      </c>
      <c r="G156" s="12" t="s">
        <v>85</v>
      </c>
      <c r="H156" s="12" t="s">
        <v>669</v>
      </c>
      <c r="I156" s="12" t="s">
        <v>670</v>
      </c>
      <c r="J156" s="12" t="str">
        <f t="shared" si="2"/>
        <v>HILARIO JULIAN PERALTA CABAÑAS</v>
      </c>
      <c r="K156" s="12" t="s">
        <v>82</v>
      </c>
    </row>
    <row r="157" spans="6:11" customFormat="1" x14ac:dyDescent="0.25">
      <c r="F157" s="9">
        <v>1462259</v>
      </c>
      <c r="G157" s="12" t="s">
        <v>76</v>
      </c>
      <c r="H157" s="12" t="s">
        <v>1102</v>
      </c>
      <c r="I157" s="12" t="s">
        <v>1103</v>
      </c>
      <c r="J157" s="12" t="str">
        <f t="shared" si="2"/>
        <v>HERME AQUINO FRETES</v>
      </c>
      <c r="K157" s="12" t="s">
        <v>1104</v>
      </c>
    </row>
    <row r="158" spans="6:11" customFormat="1" x14ac:dyDescent="0.25">
      <c r="F158" s="9">
        <v>1476486</v>
      </c>
      <c r="G158" s="12" t="s">
        <v>340</v>
      </c>
      <c r="H158" s="12" t="s">
        <v>341</v>
      </c>
      <c r="I158" s="12" t="s">
        <v>342</v>
      </c>
      <c r="J158" s="12" t="str">
        <f t="shared" si="2"/>
        <v>VICTOR JARA ALVAREZ</v>
      </c>
      <c r="K158" s="12" t="s">
        <v>94</v>
      </c>
    </row>
    <row r="159" spans="6:11" customFormat="1" x14ac:dyDescent="0.25">
      <c r="F159" s="9">
        <v>1487165</v>
      </c>
      <c r="G159" s="12" t="s">
        <v>340</v>
      </c>
      <c r="H159" s="12" t="s">
        <v>896</v>
      </c>
      <c r="I159" s="12" t="s">
        <v>250</v>
      </c>
      <c r="J159" s="12" t="str">
        <f t="shared" si="2"/>
        <v>MARIO RAMON VIDAL BORDON</v>
      </c>
      <c r="K159" s="12" t="s">
        <v>626</v>
      </c>
    </row>
    <row r="160" spans="6:11" customFormat="1" x14ac:dyDescent="0.25">
      <c r="F160" s="9">
        <v>1491844</v>
      </c>
      <c r="G160" s="12" t="s">
        <v>95</v>
      </c>
      <c r="H160" s="12" t="s">
        <v>1105</v>
      </c>
      <c r="I160" s="12" t="s">
        <v>1106</v>
      </c>
      <c r="J160" s="12" t="str">
        <f t="shared" si="2"/>
        <v>SONNIA ELIZABETH RAMIREZ RAMIREZ</v>
      </c>
      <c r="K160" s="12" t="s">
        <v>919</v>
      </c>
    </row>
    <row r="161" spans="6:11" customFormat="1" x14ac:dyDescent="0.25">
      <c r="F161" s="9">
        <v>1495539</v>
      </c>
      <c r="G161" s="12" t="s">
        <v>85</v>
      </c>
      <c r="H161" s="12" t="s">
        <v>343</v>
      </c>
      <c r="I161" s="12" t="s">
        <v>344</v>
      </c>
      <c r="J161" s="12" t="str">
        <f t="shared" si="2"/>
        <v>VIVALDO MOREL YURENKA</v>
      </c>
      <c r="K161" s="12" t="s">
        <v>129</v>
      </c>
    </row>
    <row r="162" spans="6:11" customFormat="1" x14ac:dyDescent="0.25">
      <c r="F162" s="9">
        <v>1495544</v>
      </c>
      <c r="G162" s="12" t="s">
        <v>85</v>
      </c>
      <c r="H162" s="12" t="s">
        <v>323</v>
      </c>
      <c r="I162" s="12" t="s">
        <v>345</v>
      </c>
      <c r="J162" s="12" t="str">
        <f t="shared" si="2"/>
        <v>GUADALUPE LUCIANO ALTAMIRANO BRITEZ</v>
      </c>
      <c r="K162" s="12" t="s">
        <v>88</v>
      </c>
    </row>
    <row r="163" spans="6:11" customFormat="1" x14ac:dyDescent="0.25">
      <c r="F163" s="9">
        <v>1501139</v>
      </c>
      <c r="G163" s="12" t="s">
        <v>85</v>
      </c>
      <c r="H163" s="12" t="s">
        <v>810</v>
      </c>
      <c r="I163" s="12" t="s">
        <v>811</v>
      </c>
      <c r="J163" s="12" t="str">
        <f t="shared" si="2"/>
        <v>AIDA ESTELA BENITEZ ORTEGA</v>
      </c>
      <c r="K163" s="12" t="s">
        <v>446</v>
      </c>
    </row>
    <row r="164" spans="6:11" customFormat="1" x14ac:dyDescent="0.25">
      <c r="F164" s="9">
        <v>1504084</v>
      </c>
      <c r="G164" s="12" t="s">
        <v>76</v>
      </c>
      <c r="H164" s="12" t="s">
        <v>77</v>
      </c>
      <c r="I164" s="12" t="s">
        <v>78</v>
      </c>
      <c r="J164" s="12" t="str">
        <f t="shared" si="2"/>
        <v>REINALDO DUARTE</v>
      </c>
      <c r="K164" s="12" t="s">
        <v>79</v>
      </c>
    </row>
    <row r="165" spans="6:11" customFormat="1" x14ac:dyDescent="0.25">
      <c r="F165" s="9">
        <v>1505202</v>
      </c>
      <c r="G165" s="12" t="s">
        <v>76</v>
      </c>
      <c r="H165" s="12" t="s">
        <v>163</v>
      </c>
      <c r="I165" s="12" t="s">
        <v>164</v>
      </c>
      <c r="J165" s="12" t="str">
        <f t="shared" si="2"/>
        <v>ASCENCIO ESCOBAR AMARILLA</v>
      </c>
      <c r="K165" s="12" t="s">
        <v>79</v>
      </c>
    </row>
    <row r="166" spans="6:11" customFormat="1" x14ac:dyDescent="0.25">
      <c r="F166" s="9">
        <v>1505963</v>
      </c>
      <c r="G166" s="12" t="s">
        <v>85</v>
      </c>
      <c r="H166" s="12" t="s">
        <v>346</v>
      </c>
      <c r="I166" s="12" t="s">
        <v>347</v>
      </c>
      <c r="J166" s="12" t="str">
        <f t="shared" si="2"/>
        <v>JULIO CESAR MOREL ALTAMIRANO</v>
      </c>
      <c r="K166" s="12" t="s">
        <v>94</v>
      </c>
    </row>
    <row r="167" spans="6:11" customFormat="1" x14ac:dyDescent="0.25">
      <c r="F167" s="9">
        <v>1521225</v>
      </c>
      <c r="G167" s="12" t="s">
        <v>76</v>
      </c>
      <c r="H167" s="12" t="s">
        <v>519</v>
      </c>
      <c r="I167" s="12" t="s">
        <v>520</v>
      </c>
      <c r="J167" s="12" t="str">
        <f t="shared" si="2"/>
        <v>VIDAL RAMON GONZALEZ MONTIEL</v>
      </c>
      <c r="K167" s="12" t="s">
        <v>82</v>
      </c>
    </row>
    <row r="168" spans="6:11" customFormat="1" x14ac:dyDescent="0.25">
      <c r="F168" s="9">
        <v>1524259</v>
      </c>
      <c r="G168" s="12" t="s">
        <v>85</v>
      </c>
      <c r="H168" s="12" t="s">
        <v>348</v>
      </c>
      <c r="I168" s="12" t="s">
        <v>349</v>
      </c>
      <c r="J168" s="12" t="str">
        <f t="shared" si="2"/>
        <v>JAVIER EMILIO SZOSTAK ZAYAS</v>
      </c>
      <c r="K168" s="12" t="s">
        <v>88</v>
      </c>
    </row>
    <row r="169" spans="6:11" customFormat="1" x14ac:dyDescent="0.25">
      <c r="F169" s="9">
        <v>1531607</v>
      </c>
      <c r="G169" s="12" t="s">
        <v>116</v>
      </c>
      <c r="H169" s="12" t="s">
        <v>897</v>
      </c>
      <c r="I169" s="12" t="s">
        <v>774</v>
      </c>
      <c r="J169" s="12" t="str">
        <f t="shared" si="2"/>
        <v>LILIANA ELIZABETH ROLON WEILER</v>
      </c>
      <c r="K169" s="12" t="s">
        <v>98</v>
      </c>
    </row>
    <row r="170" spans="6:11" customFormat="1" x14ac:dyDescent="0.25">
      <c r="F170" s="9">
        <v>1533808</v>
      </c>
      <c r="G170" s="12" t="s">
        <v>85</v>
      </c>
      <c r="H170" s="12" t="s">
        <v>812</v>
      </c>
      <c r="I170" s="12" t="s">
        <v>813</v>
      </c>
      <c r="J170" s="12" t="str">
        <f t="shared" si="2"/>
        <v>ANALIA VIVIANA NUÑEZ FIGUEREDO</v>
      </c>
      <c r="K170" s="12" t="s">
        <v>390</v>
      </c>
    </row>
    <row r="171" spans="6:11" customFormat="1" x14ac:dyDescent="0.25">
      <c r="F171" s="9">
        <v>1536389</v>
      </c>
      <c r="G171" s="12" t="s">
        <v>116</v>
      </c>
      <c r="H171" s="12" t="s">
        <v>117</v>
      </c>
      <c r="I171" s="12" t="s">
        <v>118</v>
      </c>
      <c r="J171" s="12" t="str">
        <f t="shared" si="2"/>
        <v>ALFREDO CORONEL</v>
      </c>
      <c r="K171" s="12" t="s">
        <v>88</v>
      </c>
    </row>
    <row r="172" spans="6:11" customFormat="1" x14ac:dyDescent="0.25">
      <c r="F172" s="9">
        <v>1538278</v>
      </c>
      <c r="G172" s="12" t="s">
        <v>85</v>
      </c>
      <c r="H172" s="12" t="s">
        <v>1107</v>
      </c>
      <c r="I172" s="12" t="s">
        <v>1108</v>
      </c>
      <c r="J172" s="12" t="str">
        <f t="shared" si="2"/>
        <v>PABLO TOLEDO GOMEZ</v>
      </c>
      <c r="K172" s="12" t="s">
        <v>152</v>
      </c>
    </row>
    <row r="173" spans="6:11" customFormat="1" x14ac:dyDescent="0.25">
      <c r="F173" s="9">
        <v>1541277</v>
      </c>
      <c r="G173" s="12" t="s">
        <v>85</v>
      </c>
      <c r="H173" s="12" t="s">
        <v>1109</v>
      </c>
      <c r="I173" s="12" t="s">
        <v>1110</v>
      </c>
      <c r="J173" s="12" t="str">
        <f t="shared" si="2"/>
        <v>FAUSTINA ORTIGOZA DE LOPEZ</v>
      </c>
      <c r="K173" s="12" t="s">
        <v>276</v>
      </c>
    </row>
    <row r="174" spans="6:11" customFormat="1" x14ac:dyDescent="0.25">
      <c r="F174" s="9">
        <v>1541585</v>
      </c>
      <c r="G174" s="12" t="s">
        <v>76</v>
      </c>
      <c r="H174" s="12" t="s">
        <v>1111</v>
      </c>
      <c r="I174" s="12" t="s">
        <v>1112</v>
      </c>
      <c r="J174" s="12" t="str">
        <f t="shared" si="2"/>
        <v>ORLANDO CESAR GIMENEZ RAMIREZ</v>
      </c>
      <c r="K174" s="12" t="s">
        <v>307</v>
      </c>
    </row>
    <row r="175" spans="6:11" customFormat="1" x14ac:dyDescent="0.25">
      <c r="F175" s="9">
        <v>1547051</v>
      </c>
      <c r="G175" s="12" t="s">
        <v>76</v>
      </c>
      <c r="H175" s="12" t="s">
        <v>226</v>
      </c>
      <c r="I175" s="12" t="s">
        <v>227</v>
      </c>
      <c r="J175" s="12" t="str">
        <f t="shared" si="2"/>
        <v>NANCY ADELA AÑAZCO GAYOSO</v>
      </c>
      <c r="K175" s="12" t="s">
        <v>142</v>
      </c>
    </row>
    <row r="176" spans="6:11" customFormat="1" x14ac:dyDescent="0.25">
      <c r="F176" s="11">
        <v>1547477</v>
      </c>
      <c r="G176" s="15" t="s">
        <v>85</v>
      </c>
      <c r="H176" s="15" t="s">
        <v>743</v>
      </c>
      <c r="I176" s="15" t="s">
        <v>744</v>
      </c>
      <c r="J176" s="12" t="str">
        <f t="shared" si="2"/>
        <v>VICTOR HUGO CAMPUZANO BENITEZ</v>
      </c>
      <c r="K176" s="15"/>
    </row>
    <row r="177" spans="6:11" customFormat="1" x14ac:dyDescent="0.25">
      <c r="F177" s="9">
        <v>1551663</v>
      </c>
      <c r="G177" s="12" t="s">
        <v>76</v>
      </c>
      <c r="H177" s="12" t="s">
        <v>521</v>
      </c>
      <c r="I177" s="12" t="s">
        <v>522</v>
      </c>
      <c r="J177" s="12" t="str">
        <f t="shared" si="2"/>
        <v>JOSE TOMAS GONZALEZ DOMINGUEZ</v>
      </c>
      <c r="K177" s="12" t="s">
        <v>79</v>
      </c>
    </row>
    <row r="178" spans="6:11" customFormat="1" x14ac:dyDescent="0.25">
      <c r="F178" s="9">
        <v>1556754</v>
      </c>
      <c r="G178" s="12" t="s">
        <v>85</v>
      </c>
      <c r="H178" s="12" t="s">
        <v>1113</v>
      </c>
      <c r="I178" s="12" t="s">
        <v>1114</v>
      </c>
      <c r="J178" s="12" t="str">
        <f t="shared" si="2"/>
        <v>GLADYS GRISELDA GIMENEZ MEZA</v>
      </c>
      <c r="K178" s="12" t="s">
        <v>189</v>
      </c>
    </row>
    <row r="179" spans="6:11" customFormat="1" x14ac:dyDescent="0.25">
      <c r="F179" s="9">
        <v>1558475</v>
      </c>
      <c r="G179" s="12" t="s">
        <v>76</v>
      </c>
      <c r="H179" s="12" t="s">
        <v>523</v>
      </c>
      <c r="I179" s="12" t="s">
        <v>524</v>
      </c>
      <c r="J179" s="12" t="str">
        <f t="shared" si="2"/>
        <v>ELADIO COLMAN BRITEZ</v>
      </c>
      <c r="K179" s="12" t="s">
        <v>82</v>
      </c>
    </row>
    <row r="180" spans="6:11" customFormat="1" x14ac:dyDescent="0.25">
      <c r="F180" s="9">
        <v>1562055</v>
      </c>
      <c r="G180" s="12" t="s">
        <v>85</v>
      </c>
      <c r="H180" s="12" t="s">
        <v>525</v>
      </c>
      <c r="I180" s="12" t="s">
        <v>252</v>
      </c>
      <c r="J180" s="12" t="str">
        <f t="shared" si="2"/>
        <v>HILDA MARIA PEREIRA NUÑEZ</v>
      </c>
      <c r="K180" s="12" t="s">
        <v>315</v>
      </c>
    </row>
    <row r="181" spans="6:11" customFormat="1" x14ac:dyDescent="0.25">
      <c r="F181" s="9">
        <v>1563270</v>
      </c>
      <c r="G181" s="12" t="s">
        <v>76</v>
      </c>
      <c r="H181" s="12" t="s">
        <v>119</v>
      </c>
      <c r="I181" s="12" t="s">
        <v>120</v>
      </c>
      <c r="J181" s="12" t="str">
        <f t="shared" si="2"/>
        <v>RUBEN DARIO GONZALEZ</v>
      </c>
      <c r="K181" s="12" t="s">
        <v>79</v>
      </c>
    </row>
    <row r="182" spans="6:11" customFormat="1" x14ac:dyDescent="0.25">
      <c r="F182" s="9">
        <v>1569902</v>
      </c>
      <c r="G182" s="12" t="s">
        <v>85</v>
      </c>
      <c r="H182" s="12" t="s">
        <v>247</v>
      </c>
      <c r="I182" s="12" t="s">
        <v>248</v>
      </c>
      <c r="J182" s="12" t="str">
        <f t="shared" si="2"/>
        <v>GREGORIO MORINIGO BENITEZ</v>
      </c>
      <c r="K182" s="12" t="s">
        <v>94</v>
      </c>
    </row>
    <row r="183" spans="6:11" customFormat="1" x14ac:dyDescent="0.25">
      <c r="F183" s="11">
        <v>1582995</v>
      </c>
      <c r="G183" s="15" t="s">
        <v>85</v>
      </c>
      <c r="H183" s="15" t="s">
        <v>745</v>
      </c>
      <c r="I183" s="15" t="s">
        <v>746</v>
      </c>
      <c r="J183" s="12" t="str">
        <f t="shared" si="2"/>
        <v>BUENAVENTURA ALEGRE VERA</v>
      </c>
      <c r="K183" s="15"/>
    </row>
    <row r="184" spans="6:11" customFormat="1" x14ac:dyDescent="0.25">
      <c r="F184" s="11">
        <v>1590737</v>
      </c>
      <c r="G184" s="15" t="s">
        <v>85</v>
      </c>
      <c r="H184" s="15" t="s">
        <v>747</v>
      </c>
      <c r="I184" s="15" t="s">
        <v>748</v>
      </c>
      <c r="J184" s="12" t="str">
        <f t="shared" si="2"/>
        <v>ORFIDIO L. SAGUIER MORALES</v>
      </c>
      <c r="K184" s="15"/>
    </row>
    <row r="185" spans="6:11" customFormat="1" x14ac:dyDescent="0.25">
      <c r="F185" s="9">
        <v>1623261</v>
      </c>
      <c r="G185" s="12" t="s">
        <v>76</v>
      </c>
      <c r="H185" s="12" t="s">
        <v>814</v>
      </c>
      <c r="I185" s="12" t="s">
        <v>815</v>
      </c>
      <c r="J185" s="12" t="str">
        <f t="shared" si="2"/>
        <v>GRACIELA GOMEZ DE PRIETO</v>
      </c>
      <c r="K185" s="12" t="s">
        <v>142</v>
      </c>
    </row>
    <row r="186" spans="6:11" customFormat="1" x14ac:dyDescent="0.25">
      <c r="F186" s="9">
        <v>1629100</v>
      </c>
      <c r="G186" s="12" t="s">
        <v>85</v>
      </c>
      <c r="H186" s="12" t="s">
        <v>526</v>
      </c>
      <c r="I186" s="12" t="s">
        <v>527</v>
      </c>
      <c r="J186" s="12" t="str">
        <f t="shared" si="2"/>
        <v>ANGELA ROSSANA PAREDES DE ARANDA</v>
      </c>
      <c r="K186" s="12" t="s">
        <v>508</v>
      </c>
    </row>
    <row r="187" spans="6:11" customFormat="1" x14ac:dyDescent="0.25">
      <c r="F187" s="9">
        <v>1634543</v>
      </c>
      <c r="G187" s="12" t="s">
        <v>76</v>
      </c>
      <c r="H187" s="12" t="s">
        <v>528</v>
      </c>
      <c r="I187" s="12" t="s">
        <v>529</v>
      </c>
      <c r="J187" s="12" t="str">
        <f t="shared" si="2"/>
        <v>RAUL URQUHART LESME</v>
      </c>
      <c r="K187" s="12" t="s">
        <v>123</v>
      </c>
    </row>
    <row r="188" spans="6:11" customFormat="1" x14ac:dyDescent="0.25">
      <c r="F188" s="9">
        <v>1638210</v>
      </c>
      <c r="G188" s="12" t="s">
        <v>85</v>
      </c>
      <c r="H188" s="12" t="s">
        <v>165</v>
      </c>
      <c r="I188" s="12" t="s">
        <v>166</v>
      </c>
      <c r="J188" s="12" t="str">
        <f t="shared" si="2"/>
        <v>DARIO ANTONIO ESPINOLA ALMADA</v>
      </c>
      <c r="K188" s="12" t="s">
        <v>79</v>
      </c>
    </row>
    <row r="189" spans="6:11" customFormat="1" x14ac:dyDescent="0.25">
      <c r="F189" s="9">
        <v>1656218</v>
      </c>
      <c r="G189" s="12" t="s">
        <v>76</v>
      </c>
      <c r="H189" s="12" t="s">
        <v>1115</v>
      </c>
      <c r="I189" s="12" t="s">
        <v>1116</v>
      </c>
      <c r="J189" s="12" t="str">
        <f t="shared" si="2"/>
        <v>SELVANDO ROLON</v>
      </c>
      <c r="K189" s="12" t="s">
        <v>129</v>
      </c>
    </row>
    <row r="190" spans="6:11" customFormat="1" x14ac:dyDescent="0.25">
      <c r="F190" s="9">
        <v>1668539</v>
      </c>
      <c r="G190" s="12" t="s">
        <v>95</v>
      </c>
      <c r="H190" s="12" t="s">
        <v>671</v>
      </c>
      <c r="I190" s="12" t="s">
        <v>672</v>
      </c>
      <c r="J190" s="12" t="str">
        <f t="shared" si="2"/>
        <v>ABDON DIONISIO RIVEROS IBARRA</v>
      </c>
      <c r="K190" s="12" t="s">
        <v>493</v>
      </c>
    </row>
    <row r="191" spans="6:11" customFormat="1" x14ac:dyDescent="0.25">
      <c r="F191" s="9">
        <v>1678224</v>
      </c>
      <c r="G191" s="12" t="s">
        <v>76</v>
      </c>
      <c r="H191" s="12" t="s">
        <v>530</v>
      </c>
      <c r="I191" s="12" t="s">
        <v>97</v>
      </c>
      <c r="J191" s="12" t="str">
        <f t="shared" si="2"/>
        <v>CARMEN BENEGAS GONZALEZ</v>
      </c>
      <c r="K191" s="12" t="s">
        <v>142</v>
      </c>
    </row>
    <row r="192" spans="6:11" customFormat="1" x14ac:dyDescent="0.25">
      <c r="F192" s="9">
        <v>1683519</v>
      </c>
      <c r="G192" s="12" t="s">
        <v>85</v>
      </c>
      <c r="H192" s="12" t="s">
        <v>1117</v>
      </c>
      <c r="I192" s="12" t="s">
        <v>1118</v>
      </c>
      <c r="J192" s="12" t="str">
        <f t="shared" si="2"/>
        <v>FRANCISCO ALFREDO ROMERO FORMIGLI</v>
      </c>
      <c r="K192" s="12" t="s">
        <v>152</v>
      </c>
    </row>
    <row r="193" spans="6:11" customFormat="1" x14ac:dyDescent="0.25">
      <c r="F193" s="9">
        <v>1683664</v>
      </c>
      <c r="G193" s="12" t="s">
        <v>85</v>
      </c>
      <c r="H193" s="12" t="s">
        <v>898</v>
      </c>
      <c r="I193" s="12" t="s">
        <v>899</v>
      </c>
      <c r="J193" s="12" t="str">
        <f t="shared" si="2"/>
        <v>PEDRO ALCIDES LOPEZ VERA</v>
      </c>
      <c r="K193" s="12" t="s">
        <v>900</v>
      </c>
    </row>
    <row r="194" spans="6:11" customFormat="1" x14ac:dyDescent="0.25">
      <c r="F194" s="9">
        <v>1688715</v>
      </c>
      <c r="G194" s="12" t="s">
        <v>85</v>
      </c>
      <c r="H194" s="12" t="s">
        <v>531</v>
      </c>
      <c r="I194" s="12" t="s">
        <v>532</v>
      </c>
      <c r="J194" s="12" t="str">
        <f t="shared" si="2"/>
        <v>ANTONIO LEZCANO AGUERO</v>
      </c>
      <c r="K194" s="12" t="s">
        <v>82</v>
      </c>
    </row>
    <row r="195" spans="6:11" customFormat="1" x14ac:dyDescent="0.25">
      <c r="F195" s="11">
        <v>1697450</v>
      </c>
      <c r="G195" s="15" t="s">
        <v>85</v>
      </c>
      <c r="H195" s="15" t="s">
        <v>749</v>
      </c>
      <c r="I195" s="15" t="s">
        <v>750</v>
      </c>
      <c r="J195" s="12" t="str">
        <f t="shared" si="2"/>
        <v>TIBURCIO GAUTO PEREZ</v>
      </c>
      <c r="K195" s="15"/>
    </row>
    <row r="196" spans="6:11" customFormat="1" x14ac:dyDescent="0.25">
      <c r="F196" s="9">
        <v>1699700</v>
      </c>
      <c r="G196" s="12" t="s">
        <v>116</v>
      </c>
      <c r="H196" s="12" t="s">
        <v>901</v>
      </c>
      <c r="I196" s="12" t="s">
        <v>902</v>
      </c>
      <c r="J196" s="12" t="str">
        <f t="shared" ref="J196:J259" si="3">CONCATENATE(I196," ",H196)</f>
        <v>PABLO ROBERTO GONZALEZ BURGOS</v>
      </c>
      <c r="K196" s="12" t="s">
        <v>273</v>
      </c>
    </row>
    <row r="197" spans="6:11" customFormat="1" x14ac:dyDescent="0.25">
      <c r="F197" s="9">
        <v>1700727</v>
      </c>
      <c r="G197" s="12" t="s">
        <v>76</v>
      </c>
      <c r="H197" s="12" t="s">
        <v>1119</v>
      </c>
      <c r="I197" s="12" t="s">
        <v>1120</v>
      </c>
      <c r="J197" s="12" t="str">
        <f t="shared" si="3"/>
        <v>HERNAN RAMON CABRERA VALLEJOS</v>
      </c>
      <c r="K197" s="12" t="s">
        <v>79</v>
      </c>
    </row>
    <row r="198" spans="6:11" customFormat="1" x14ac:dyDescent="0.25">
      <c r="F198" s="9">
        <v>1714379</v>
      </c>
      <c r="G198" s="12" t="s">
        <v>76</v>
      </c>
      <c r="H198" s="12" t="s">
        <v>533</v>
      </c>
      <c r="I198" s="12" t="s">
        <v>534</v>
      </c>
      <c r="J198" s="12" t="str">
        <f t="shared" si="3"/>
        <v>AGUSTINA ROBLES DE BENITEZ</v>
      </c>
      <c r="K198" s="12" t="s">
        <v>142</v>
      </c>
    </row>
    <row r="199" spans="6:11" customFormat="1" x14ac:dyDescent="0.25">
      <c r="F199" s="9">
        <v>1718194</v>
      </c>
      <c r="G199" s="12" t="s">
        <v>85</v>
      </c>
      <c r="H199" s="12" t="s">
        <v>673</v>
      </c>
      <c r="I199" s="12" t="s">
        <v>674</v>
      </c>
      <c r="J199" s="12" t="str">
        <f t="shared" si="3"/>
        <v>JORGE MERCEDES CARDOZO BAREIRO</v>
      </c>
      <c r="K199" s="12" t="s">
        <v>98</v>
      </c>
    </row>
    <row r="200" spans="6:11" customFormat="1" x14ac:dyDescent="0.25">
      <c r="F200" s="9">
        <v>1721050</v>
      </c>
      <c r="G200" s="12" t="s">
        <v>85</v>
      </c>
      <c r="H200" s="12" t="s">
        <v>350</v>
      </c>
      <c r="I200" s="12" t="s">
        <v>351</v>
      </c>
      <c r="J200" s="12" t="str">
        <f t="shared" si="3"/>
        <v>PATRICIA EVANGELISTA RODRIGUEZ RIOS</v>
      </c>
      <c r="K200" s="12" t="s">
        <v>352</v>
      </c>
    </row>
    <row r="201" spans="6:11" customFormat="1" x14ac:dyDescent="0.25">
      <c r="F201" s="9">
        <v>1721313</v>
      </c>
      <c r="G201" s="12" t="s">
        <v>76</v>
      </c>
      <c r="H201" s="12" t="s">
        <v>511</v>
      </c>
      <c r="I201" s="12" t="s">
        <v>535</v>
      </c>
      <c r="J201" s="12" t="str">
        <f t="shared" si="3"/>
        <v>IDALINO GONZALEZ NUÑEZ</v>
      </c>
      <c r="K201" s="12" t="s">
        <v>82</v>
      </c>
    </row>
    <row r="202" spans="6:11" customFormat="1" x14ac:dyDescent="0.25">
      <c r="F202" s="9">
        <v>1744267</v>
      </c>
      <c r="G202" s="12" t="s">
        <v>85</v>
      </c>
      <c r="H202" s="12" t="s">
        <v>1121</v>
      </c>
      <c r="I202" s="12" t="s">
        <v>1122</v>
      </c>
      <c r="J202" s="12" t="str">
        <f t="shared" si="3"/>
        <v>SONIA HELENA ALVARENGA RODAS</v>
      </c>
      <c r="K202" s="12" t="s">
        <v>152</v>
      </c>
    </row>
    <row r="203" spans="6:11" customFormat="1" x14ac:dyDescent="0.25">
      <c r="F203" s="9">
        <v>1759195</v>
      </c>
      <c r="G203" s="12" t="s">
        <v>85</v>
      </c>
      <c r="H203" s="12" t="s">
        <v>675</v>
      </c>
      <c r="I203" s="12" t="s">
        <v>325</v>
      </c>
      <c r="J203" s="12" t="str">
        <f t="shared" si="3"/>
        <v>EPIFANIO DELVALLE RODRIGUEZ</v>
      </c>
      <c r="K203" s="12" t="s">
        <v>82</v>
      </c>
    </row>
    <row r="204" spans="6:11" customFormat="1" x14ac:dyDescent="0.25">
      <c r="F204" s="9">
        <v>1779640</v>
      </c>
      <c r="G204" s="12" t="s">
        <v>85</v>
      </c>
      <c r="H204" s="12" t="s">
        <v>353</v>
      </c>
      <c r="I204" s="12" t="s">
        <v>354</v>
      </c>
      <c r="J204" s="12" t="str">
        <f t="shared" si="3"/>
        <v>CELSO NICOLAS LOPEZ VIVEROS</v>
      </c>
      <c r="K204" s="12" t="s">
        <v>152</v>
      </c>
    </row>
    <row r="205" spans="6:11" customFormat="1" x14ac:dyDescent="0.25">
      <c r="F205" s="9">
        <v>1790882</v>
      </c>
      <c r="G205" s="12" t="s">
        <v>76</v>
      </c>
      <c r="H205" s="12" t="s">
        <v>249</v>
      </c>
      <c r="I205" s="12" t="s">
        <v>250</v>
      </c>
      <c r="J205" s="12" t="str">
        <f t="shared" si="3"/>
        <v>MARIO RAMON RODRIGUEZ SANCHEZ</v>
      </c>
      <c r="K205" s="12" t="s">
        <v>82</v>
      </c>
    </row>
    <row r="206" spans="6:11" customFormat="1" x14ac:dyDescent="0.25">
      <c r="F206" s="9">
        <v>1793140</v>
      </c>
      <c r="G206" s="12" t="s">
        <v>76</v>
      </c>
      <c r="H206" s="12" t="s">
        <v>355</v>
      </c>
      <c r="I206" s="12" t="s">
        <v>356</v>
      </c>
      <c r="J206" s="12" t="str">
        <f t="shared" si="3"/>
        <v>MARIA BEATRIZ YEZA AMARILLA</v>
      </c>
      <c r="K206" s="12" t="s">
        <v>142</v>
      </c>
    </row>
    <row r="207" spans="6:11" customFormat="1" x14ac:dyDescent="0.25">
      <c r="F207" s="9">
        <v>1795891</v>
      </c>
      <c r="G207" s="12" t="s">
        <v>85</v>
      </c>
      <c r="H207" s="12" t="s">
        <v>903</v>
      </c>
      <c r="I207" s="12" t="s">
        <v>904</v>
      </c>
      <c r="J207" s="12" t="str">
        <f t="shared" si="3"/>
        <v>DAVID TEOFILO GOMEZ PATIÑO</v>
      </c>
      <c r="K207" s="12" t="s">
        <v>152</v>
      </c>
    </row>
    <row r="208" spans="6:11" customFormat="1" x14ac:dyDescent="0.25">
      <c r="F208" s="9">
        <v>1808986</v>
      </c>
      <c r="G208" s="12" t="s">
        <v>85</v>
      </c>
      <c r="H208" s="12" t="s">
        <v>536</v>
      </c>
      <c r="I208" s="12" t="s">
        <v>537</v>
      </c>
      <c r="J208" s="12" t="str">
        <f t="shared" si="3"/>
        <v>MARIELA DENICE RODAS BENITEZ</v>
      </c>
      <c r="K208" s="12" t="s">
        <v>538</v>
      </c>
    </row>
    <row r="209" spans="6:11" customFormat="1" x14ac:dyDescent="0.25">
      <c r="F209" s="9">
        <v>1825566</v>
      </c>
      <c r="G209" s="12" t="s">
        <v>85</v>
      </c>
      <c r="H209" s="12" t="s">
        <v>1123</v>
      </c>
      <c r="I209" s="12" t="s">
        <v>1124</v>
      </c>
      <c r="J209" s="12" t="str">
        <f t="shared" si="3"/>
        <v>DIONISIO LEIVA  ARANDA</v>
      </c>
      <c r="K209" s="12" t="s">
        <v>79</v>
      </c>
    </row>
    <row r="210" spans="6:11" customFormat="1" x14ac:dyDescent="0.25">
      <c r="F210" s="9">
        <v>1836628</v>
      </c>
      <c r="G210" s="12" t="s">
        <v>76</v>
      </c>
      <c r="H210" s="12" t="s">
        <v>539</v>
      </c>
      <c r="I210" s="12" t="s">
        <v>540</v>
      </c>
      <c r="J210" s="12" t="str">
        <f t="shared" si="3"/>
        <v>HUGO RAMON MOREL NUÑEZ</v>
      </c>
      <c r="K210" s="12" t="s">
        <v>82</v>
      </c>
    </row>
    <row r="211" spans="6:11" customFormat="1" x14ac:dyDescent="0.25">
      <c r="F211" s="9">
        <v>1842200</v>
      </c>
      <c r="G211" s="12" t="s">
        <v>76</v>
      </c>
      <c r="H211" s="12" t="s">
        <v>541</v>
      </c>
      <c r="I211" s="12" t="s">
        <v>542</v>
      </c>
      <c r="J211" s="12" t="str">
        <f t="shared" si="3"/>
        <v>FELIX RUBEN COLMAN</v>
      </c>
      <c r="K211" s="14" t="s">
        <v>79</v>
      </c>
    </row>
    <row r="212" spans="6:11" customFormat="1" x14ac:dyDescent="0.25">
      <c r="F212" s="11">
        <v>1846075</v>
      </c>
      <c r="G212" s="15" t="s">
        <v>85</v>
      </c>
      <c r="H212" s="15" t="s">
        <v>751</v>
      </c>
      <c r="I212" s="15" t="s">
        <v>752</v>
      </c>
      <c r="J212" s="12" t="str">
        <f t="shared" si="3"/>
        <v>EDGAR STIVEN SALINAS ROJAS</v>
      </c>
      <c r="K212" s="15"/>
    </row>
    <row r="213" spans="6:11" customFormat="1" x14ac:dyDescent="0.25">
      <c r="F213" s="9">
        <v>1864537</v>
      </c>
      <c r="G213" s="12" t="s">
        <v>85</v>
      </c>
      <c r="H213" s="12" t="s">
        <v>676</v>
      </c>
      <c r="I213" s="12" t="s">
        <v>677</v>
      </c>
      <c r="J213" s="12" t="str">
        <f t="shared" si="3"/>
        <v>FREDY DE LA CRUZ RAMIREZ BAREIRO</v>
      </c>
      <c r="K213" s="12" t="s">
        <v>79</v>
      </c>
    </row>
    <row r="214" spans="6:11" customFormat="1" x14ac:dyDescent="0.25">
      <c r="F214" s="9">
        <v>1870852</v>
      </c>
      <c r="G214" s="12" t="s">
        <v>85</v>
      </c>
      <c r="H214" s="12" t="s">
        <v>543</v>
      </c>
      <c r="I214" s="12" t="s">
        <v>544</v>
      </c>
      <c r="J214" s="12" t="str">
        <f t="shared" si="3"/>
        <v>LUCIDIO RAMON BURGOS CANTERO</v>
      </c>
      <c r="K214" s="12" t="s">
        <v>157</v>
      </c>
    </row>
    <row r="215" spans="6:11" customFormat="1" x14ac:dyDescent="0.25">
      <c r="F215" s="9">
        <v>1877461</v>
      </c>
      <c r="G215" s="12" t="s">
        <v>85</v>
      </c>
      <c r="H215" s="12" t="s">
        <v>386</v>
      </c>
      <c r="I215" s="12" t="s">
        <v>905</v>
      </c>
      <c r="J215" s="12" t="str">
        <f t="shared" si="3"/>
        <v>ZULMA VERDUN MOREL</v>
      </c>
      <c r="K215" s="12" t="s">
        <v>126</v>
      </c>
    </row>
    <row r="216" spans="6:11" customFormat="1" x14ac:dyDescent="0.25">
      <c r="F216" s="10">
        <v>1887746</v>
      </c>
      <c r="G216" s="13" t="s">
        <v>76</v>
      </c>
      <c r="H216" s="13" t="s">
        <v>228</v>
      </c>
      <c r="I216" s="13" t="s">
        <v>229</v>
      </c>
      <c r="J216" s="12" t="str">
        <f t="shared" si="3"/>
        <v>LORENZO GAVILAN ACOSTA</v>
      </c>
      <c r="K216" s="13" t="s">
        <v>79</v>
      </c>
    </row>
    <row r="217" spans="6:11" customFormat="1" x14ac:dyDescent="0.25">
      <c r="F217" s="9">
        <v>1887824</v>
      </c>
      <c r="G217" s="12" t="s">
        <v>76</v>
      </c>
      <c r="H217" s="12" t="s">
        <v>545</v>
      </c>
      <c r="I217" s="12" t="s">
        <v>546</v>
      </c>
      <c r="J217" s="12" t="str">
        <f t="shared" si="3"/>
        <v>ESTEBAN GARCIA LESME</v>
      </c>
      <c r="K217" s="12" t="s">
        <v>79</v>
      </c>
    </row>
    <row r="218" spans="6:11" customFormat="1" x14ac:dyDescent="0.25">
      <c r="F218" s="9">
        <v>1889742</v>
      </c>
      <c r="G218" s="12" t="s">
        <v>85</v>
      </c>
      <c r="H218" s="12" t="s">
        <v>906</v>
      </c>
      <c r="I218" s="12" t="s">
        <v>907</v>
      </c>
      <c r="J218" s="12" t="str">
        <f t="shared" si="3"/>
        <v>MIRIAM OVIEDO</v>
      </c>
      <c r="K218" s="12" t="s">
        <v>588</v>
      </c>
    </row>
    <row r="219" spans="6:11" customFormat="1" x14ac:dyDescent="0.25">
      <c r="F219" s="9">
        <v>1898171</v>
      </c>
      <c r="G219" s="12" t="s">
        <v>85</v>
      </c>
      <c r="H219" s="12" t="s">
        <v>908</v>
      </c>
      <c r="I219" s="12" t="s">
        <v>909</v>
      </c>
      <c r="J219" s="12" t="str">
        <f t="shared" si="3"/>
        <v>HUGO FRANCISCO CANTERO LEON</v>
      </c>
      <c r="K219" s="12" t="s">
        <v>588</v>
      </c>
    </row>
    <row r="220" spans="6:11" customFormat="1" x14ac:dyDescent="0.25">
      <c r="F220" s="9">
        <v>1915548</v>
      </c>
      <c r="G220" s="12" t="s">
        <v>76</v>
      </c>
      <c r="H220" s="12" t="s">
        <v>357</v>
      </c>
      <c r="I220" s="12" t="s">
        <v>358</v>
      </c>
      <c r="J220" s="12" t="str">
        <f t="shared" si="3"/>
        <v>PEDRO PASCUAL BENITEZ GAUTO</v>
      </c>
      <c r="K220" s="12" t="s">
        <v>79</v>
      </c>
    </row>
    <row r="221" spans="6:11" customFormat="1" x14ac:dyDescent="0.25">
      <c r="F221" s="9">
        <v>1937398</v>
      </c>
      <c r="G221" s="12" t="s">
        <v>85</v>
      </c>
      <c r="H221" s="12" t="s">
        <v>547</v>
      </c>
      <c r="I221" s="12" t="s">
        <v>548</v>
      </c>
      <c r="J221" s="12" t="str">
        <f t="shared" si="3"/>
        <v>LOURDES MARIA MAGALI CARDOZO TELLEZ</v>
      </c>
      <c r="K221" s="12" t="s">
        <v>152</v>
      </c>
    </row>
    <row r="222" spans="6:11" customFormat="1" x14ac:dyDescent="0.25">
      <c r="F222" s="9">
        <v>1938305</v>
      </c>
      <c r="G222" s="12" t="s">
        <v>85</v>
      </c>
      <c r="H222" s="12" t="s">
        <v>910</v>
      </c>
      <c r="I222" s="12" t="s">
        <v>911</v>
      </c>
      <c r="J222" s="12" t="str">
        <f t="shared" si="3"/>
        <v>FLORENTINA CARDOZO MARTINEZ</v>
      </c>
      <c r="K222" s="12" t="s">
        <v>912</v>
      </c>
    </row>
    <row r="223" spans="6:11" customFormat="1" x14ac:dyDescent="0.25">
      <c r="F223" s="9">
        <v>1966172</v>
      </c>
      <c r="G223" s="12" t="s">
        <v>85</v>
      </c>
      <c r="H223" s="12" t="s">
        <v>101</v>
      </c>
      <c r="I223" s="12" t="s">
        <v>102</v>
      </c>
      <c r="J223" s="12" t="str">
        <f t="shared" si="3"/>
        <v>JUAN ANGEL SANABRIA</v>
      </c>
      <c r="K223" s="12" t="s">
        <v>79</v>
      </c>
    </row>
    <row r="224" spans="6:11" customFormat="1" x14ac:dyDescent="0.25">
      <c r="F224" s="9">
        <v>1978498</v>
      </c>
      <c r="G224" s="12" t="s">
        <v>85</v>
      </c>
      <c r="H224" s="12" t="s">
        <v>251</v>
      </c>
      <c r="I224" s="12" t="s">
        <v>252</v>
      </c>
      <c r="J224" s="12" t="str">
        <f t="shared" si="3"/>
        <v>HILDA MARIA LEGUIZAMON PENAYO</v>
      </c>
      <c r="K224" s="12" t="s">
        <v>186</v>
      </c>
    </row>
    <row r="225" spans="6:11" customFormat="1" x14ac:dyDescent="0.25">
      <c r="F225" s="9">
        <v>1986375</v>
      </c>
      <c r="G225" s="12" t="s">
        <v>76</v>
      </c>
      <c r="H225" s="12" t="s">
        <v>1125</v>
      </c>
      <c r="I225" s="12" t="s">
        <v>1126</v>
      </c>
      <c r="J225" s="12" t="str">
        <f t="shared" si="3"/>
        <v>LUIS RAMÓN PINEDA</v>
      </c>
      <c r="K225" s="12" t="s">
        <v>79</v>
      </c>
    </row>
    <row r="226" spans="6:11" customFormat="1" x14ac:dyDescent="0.25">
      <c r="F226" s="9">
        <v>1989089</v>
      </c>
      <c r="G226" s="12" t="s">
        <v>85</v>
      </c>
      <c r="H226" s="12" t="s">
        <v>816</v>
      </c>
      <c r="I226" s="12" t="s">
        <v>329</v>
      </c>
      <c r="J226" s="12" t="str">
        <f t="shared" si="3"/>
        <v>ANUNCIO TOLEDO VIANA</v>
      </c>
      <c r="K226" s="12" t="s">
        <v>276</v>
      </c>
    </row>
    <row r="227" spans="6:11" customFormat="1" x14ac:dyDescent="0.25">
      <c r="F227" s="9">
        <v>1994521</v>
      </c>
      <c r="G227" s="12" t="s">
        <v>76</v>
      </c>
      <c r="H227" s="12" t="s">
        <v>511</v>
      </c>
      <c r="I227" s="12" t="s">
        <v>549</v>
      </c>
      <c r="J227" s="12" t="str">
        <f t="shared" si="3"/>
        <v>DIOSNEL GONZALEZ NUÑEZ</v>
      </c>
      <c r="K227" s="12" t="s">
        <v>79</v>
      </c>
    </row>
    <row r="228" spans="6:11" customFormat="1" x14ac:dyDescent="0.25">
      <c r="F228" s="11">
        <v>1995032</v>
      </c>
      <c r="G228" s="15" t="s">
        <v>85</v>
      </c>
      <c r="H228" s="15" t="s">
        <v>753</v>
      </c>
      <c r="I228" s="15" t="s">
        <v>754</v>
      </c>
      <c r="J228" s="12" t="str">
        <f t="shared" si="3"/>
        <v>ADA VICTORIA TORRES DE ADORNO</v>
      </c>
      <c r="K228" s="15"/>
    </row>
    <row r="229" spans="6:11" customFormat="1" x14ac:dyDescent="0.25">
      <c r="F229" s="9">
        <v>1998074</v>
      </c>
      <c r="G229" s="12" t="s">
        <v>85</v>
      </c>
      <c r="H229" s="12" t="s">
        <v>121</v>
      </c>
      <c r="I229" s="12" t="s">
        <v>122</v>
      </c>
      <c r="J229" s="12" t="str">
        <f t="shared" si="3"/>
        <v>RAMON ESPINOLA</v>
      </c>
      <c r="K229" s="12" t="s">
        <v>123</v>
      </c>
    </row>
    <row r="230" spans="6:11" customFormat="1" x14ac:dyDescent="0.25">
      <c r="F230" s="9">
        <v>2006541</v>
      </c>
      <c r="G230" s="12" t="s">
        <v>76</v>
      </c>
      <c r="H230" s="12" t="s">
        <v>550</v>
      </c>
      <c r="I230" s="12" t="s">
        <v>148</v>
      </c>
      <c r="J230" s="12" t="str">
        <f t="shared" si="3"/>
        <v>SATURNINO PAREDES QUIÑONEZ</v>
      </c>
      <c r="K230" s="12" t="s">
        <v>123</v>
      </c>
    </row>
    <row r="231" spans="6:11" customFormat="1" x14ac:dyDescent="0.25">
      <c r="F231" s="9">
        <v>2014988</v>
      </c>
      <c r="G231" s="12" t="s">
        <v>76</v>
      </c>
      <c r="H231" s="12" t="s">
        <v>551</v>
      </c>
      <c r="I231" s="12" t="s">
        <v>552</v>
      </c>
      <c r="J231" s="12" t="str">
        <f t="shared" si="3"/>
        <v>JOSE NOGUERA ORTEGA</v>
      </c>
      <c r="K231" s="12" t="s">
        <v>82</v>
      </c>
    </row>
    <row r="232" spans="6:11" customFormat="1" x14ac:dyDescent="0.25">
      <c r="F232" s="9">
        <v>2016256</v>
      </c>
      <c r="G232" s="12" t="s">
        <v>76</v>
      </c>
      <c r="H232" s="12" t="s">
        <v>553</v>
      </c>
      <c r="I232" s="12" t="s">
        <v>554</v>
      </c>
      <c r="J232" s="12" t="str">
        <f t="shared" si="3"/>
        <v>FIDELINO LOPEZ MOREL</v>
      </c>
      <c r="K232" s="12" t="s">
        <v>439</v>
      </c>
    </row>
    <row r="233" spans="6:11" customFormat="1" x14ac:dyDescent="0.25">
      <c r="F233" s="9">
        <v>2036891</v>
      </c>
      <c r="G233" s="12" t="s">
        <v>85</v>
      </c>
      <c r="H233" s="12" t="s">
        <v>678</v>
      </c>
      <c r="I233" s="12" t="s">
        <v>679</v>
      </c>
      <c r="J233" s="12" t="str">
        <f t="shared" si="3"/>
        <v>BERNARDO PERALTA</v>
      </c>
      <c r="K233" s="12" t="s">
        <v>82</v>
      </c>
    </row>
    <row r="234" spans="6:11" customFormat="1" x14ac:dyDescent="0.25">
      <c r="F234" s="9">
        <v>2037604</v>
      </c>
      <c r="G234" s="12" t="s">
        <v>85</v>
      </c>
      <c r="H234" s="12" t="s">
        <v>253</v>
      </c>
      <c r="I234" s="12" t="s">
        <v>254</v>
      </c>
      <c r="J234" s="12" t="str">
        <f t="shared" si="3"/>
        <v>GUSTAVO BERNABE OLIVEIRA ESCALANTE</v>
      </c>
      <c r="K234" s="12" t="s">
        <v>129</v>
      </c>
    </row>
    <row r="235" spans="6:11" customFormat="1" x14ac:dyDescent="0.25">
      <c r="F235" s="9">
        <v>2040657</v>
      </c>
      <c r="G235" s="12" t="s">
        <v>76</v>
      </c>
      <c r="H235" s="12" t="s">
        <v>913</v>
      </c>
      <c r="I235" s="12" t="s">
        <v>914</v>
      </c>
      <c r="J235" s="12" t="str">
        <f t="shared" si="3"/>
        <v>FRANCISCA MARINA VAZQUEZ DE LEON</v>
      </c>
      <c r="K235" s="12" t="s">
        <v>142</v>
      </c>
    </row>
    <row r="236" spans="6:11" customFormat="1" x14ac:dyDescent="0.25">
      <c r="F236" s="9">
        <v>2055069</v>
      </c>
      <c r="G236" s="12" t="s">
        <v>85</v>
      </c>
      <c r="H236" s="12" t="s">
        <v>675</v>
      </c>
      <c r="I236" s="12" t="s">
        <v>552</v>
      </c>
      <c r="J236" s="12" t="str">
        <f t="shared" si="3"/>
        <v>JOSE DELVALLE RODRIGUEZ</v>
      </c>
      <c r="K236" s="12" t="s">
        <v>82</v>
      </c>
    </row>
    <row r="237" spans="6:11" customFormat="1" x14ac:dyDescent="0.25">
      <c r="F237" s="9">
        <v>2067822</v>
      </c>
      <c r="G237" s="12" t="s">
        <v>76</v>
      </c>
      <c r="H237" s="12" t="s">
        <v>359</v>
      </c>
      <c r="I237" s="12" t="s">
        <v>360</v>
      </c>
      <c r="J237" s="12" t="str">
        <f t="shared" si="3"/>
        <v>MAXIMA ELIZABETH ESCOBAR FRUTOS</v>
      </c>
      <c r="K237" s="12" t="s">
        <v>142</v>
      </c>
    </row>
    <row r="238" spans="6:11" customFormat="1" x14ac:dyDescent="0.25">
      <c r="F238" s="9">
        <v>2094819</v>
      </c>
      <c r="G238" s="12" t="s">
        <v>85</v>
      </c>
      <c r="H238" s="12" t="s">
        <v>255</v>
      </c>
      <c r="I238" s="12" t="s">
        <v>256</v>
      </c>
      <c r="J238" s="12" t="str">
        <f t="shared" si="3"/>
        <v>EUSEBIO GALEANO LUGO</v>
      </c>
      <c r="K238" s="12" t="s">
        <v>79</v>
      </c>
    </row>
    <row r="239" spans="6:11" customFormat="1" x14ac:dyDescent="0.25">
      <c r="F239" s="9">
        <v>2098710</v>
      </c>
      <c r="G239" s="12" t="s">
        <v>76</v>
      </c>
      <c r="H239" s="12" t="s">
        <v>257</v>
      </c>
      <c r="I239" s="12" t="s">
        <v>258</v>
      </c>
      <c r="J239" s="12" t="str">
        <f t="shared" si="3"/>
        <v>EUGENIO BENITEZ</v>
      </c>
      <c r="K239" s="12" t="s">
        <v>129</v>
      </c>
    </row>
    <row r="240" spans="6:11" customFormat="1" x14ac:dyDescent="0.25">
      <c r="F240" s="9">
        <v>2099286</v>
      </c>
      <c r="G240" s="12" t="s">
        <v>85</v>
      </c>
      <c r="H240" s="12" t="s">
        <v>1127</v>
      </c>
      <c r="I240" s="12" t="s">
        <v>630</v>
      </c>
      <c r="J240" s="12" t="str">
        <f t="shared" si="3"/>
        <v>MARIA LOURDES CACERES DE ROMERO</v>
      </c>
      <c r="K240" s="12" t="s">
        <v>152</v>
      </c>
    </row>
    <row r="241" spans="6:11" customFormat="1" x14ac:dyDescent="0.25">
      <c r="F241" s="9">
        <v>2101341</v>
      </c>
      <c r="G241" s="12" t="s">
        <v>85</v>
      </c>
      <c r="H241" s="12" t="s">
        <v>680</v>
      </c>
      <c r="I241" s="12" t="s">
        <v>681</v>
      </c>
      <c r="J241" s="12" t="str">
        <f t="shared" si="3"/>
        <v>JUAN RAMON PEREZ PANIAGUA</v>
      </c>
      <c r="K241" s="12" t="s">
        <v>82</v>
      </c>
    </row>
    <row r="242" spans="6:11" customFormat="1" x14ac:dyDescent="0.25">
      <c r="F242" s="10">
        <v>2102545</v>
      </c>
      <c r="G242" s="13" t="s">
        <v>76</v>
      </c>
      <c r="H242" s="13" t="s">
        <v>124</v>
      </c>
      <c r="I242" s="13" t="s">
        <v>552</v>
      </c>
      <c r="J242" s="12" t="str">
        <f t="shared" si="3"/>
        <v>JOSE NUÑEZ BENITEZ</v>
      </c>
      <c r="K242" s="13" t="s">
        <v>79</v>
      </c>
    </row>
    <row r="243" spans="6:11" customFormat="1" x14ac:dyDescent="0.25">
      <c r="F243" s="9">
        <v>2102569</v>
      </c>
      <c r="G243" s="12" t="s">
        <v>85</v>
      </c>
      <c r="H243" s="12" t="s">
        <v>124</v>
      </c>
      <c r="I243" s="12" t="s">
        <v>125</v>
      </c>
      <c r="J243" s="12" t="str">
        <f t="shared" si="3"/>
        <v>TEODORO NUÑEZ BENITEZ</v>
      </c>
      <c r="K243" s="12" t="s">
        <v>126</v>
      </c>
    </row>
    <row r="244" spans="6:11" customFormat="1" x14ac:dyDescent="0.25">
      <c r="F244" s="11">
        <v>2116047</v>
      </c>
      <c r="G244" s="15" t="s">
        <v>85</v>
      </c>
      <c r="H244" s="15" t="s">
        <v>755</v>
      </c>
      <c r="I244" s="15" t="s">
        <v>756</v>
      </c>
      <c r="J244" s="12" t="str">
        <f t="shared" si="3"/>
        <v>CRISTINA LEGUIZAMON DE CENTURION</v>
      </c>
      <c r="K244" s="15"/>
    </row>
    <row r="245" spans="6:11" customFormat="1" x14ac:dyDescent="0.25">
      <c r="F245" s="9">
        <v>2154119</v>
      </c>
      <c r="G245" s="12" t="s">
        <v>76</v>
      </c>
      <c r="H245" s="12" t="s">
        <v>1128</v>
      </c>
      <c r="I245" s="12" t="s">
        <v>1129</v>
      </c>
      <c r="J245" s="12" t="str">
        <f t="shared" si="3"/>
        <v>MARCO ANTONIO GIMENEZ DIELMA</v>
      </c>
      <c r="K245" s="12" t="s">
        <v>307</v>
      </c>
    </row>
    <row r="246" spans="6:11" customFormat="1" x14ac:dyDescent="0.25">
      <c r="F246" s="9">
        <v>2172207</v>
      </c>
      <c r="G246" s="12" t="s">
        <v>116</v>
      </c>
      <c r="H246" s="12" t="s">
        <v>361</v>
      </c>
      <c r="I246" s="12" t="s">
        <v>362</v>
      </c>
      <c r="J246" s="12" t="str">
        <f t="shared" si="3"/>
        <v>JORGE STELNISKI SOWA</v>
      </c>
      <c r="K246" s="12" t="s">
        <v>363</v>
      </c>
    </row>
    <row r="247" spans="6:11" customFormat="1" x14ac:dyDescent="0.25">
      <c r="F247" s="9">
        <v>2182380</v>
      </c>
      <c r="G247" s="12" t="s">
        <v>85</v>
      </c>
      <c r="H247" s="12" t="s">
        <v>1130</v>
      </c>
      <c r="I247" s="12" t="s">
        <v>1131</v>
      </c>
      <c r="J247" s="12" t="str">
        <f t="shared" si="3"/>
        <v>GILL FELIPE CHAVEZ FERNANDEZ</v>
      </c>
      <c r="K247" s="12" t="s">
        <v>129</v>
      </c>
    </row>
    <row r="248" spans="6:11" customFormat="1" x14ac:dyDescent="0.25">
      <c r="F248" s="9">
        <v>2197218</v>
      </c>
      <c r="G248" s="12" t="s">
        <v>116</v>
      </c>
      <c r="H248" s="12" t="s">
        <v>1132</v>
      </c>
      <c r="I248" s="12" t="s">
        <v>732</v>
      </c>
      <c r="J248" s="12" t="str">
        <f t="shared" si="3"/>
        <v>ADRIANO AUGUSTO CARRASCO JARA</v>
      </c>
      <c r="K248" s="12" t="s">
        <v>276</v>
      </c>
    </row>
    <row r="249" spans="6:11" customFormat="1" x14ac:dyDescent="0.25">
      <c r="F249" s="9">
        <v>2198400</v>
      </c>
      <c r="G249" s="12" t="s">
        <v>76</v>
      </c>
      <c r="H249" s="12" t="s">
        <v>259</v>
      </c>
      <c r="I249" s="12" t="s">
        <v>260</v>
      </c>
      <c r="J249" s="12" t="str">
        <f t="shared" si="3"/>
        <v>JUAN AGUSTIN PEDROZO NUÑEZ</v>
      </c>
      <c r="K249" s="12" t="s">
        <v>82</v>
      </c>
    </row>
    <row r="250" spans="6:11" customFormat="1" x14ac:dyDescent="0.25">
      <c r="F250" s="9">
        <v>2205333</v>
      </c>
      <c r="G250" s="12" t="s">
        <v>85</v>
      </c>
      <c r="H250" s="12" t="s">
        <v>555</v>
      </c>
      <c r="I250" s="12" t="s">
        <v>556</v>
      </c>
      <c r="J250" s="12" t="str">
        <f t="shared" si="3"/>
        <v>HUGO NESTOR VALIENTE RAIDAN</v>
      </c>
      <c r="K250" s="12" t="s">
        <v>442</v>
      </c>
    </row>
    <row r="251" spans="6:11" customFormat="1" x14ac:dyDescent="0.25">
      <c r="F251" s="11">
        <v>2205750</v>
      </c>
      <c r="G251" s="15" t="s">
        <v>85</v>
      </c>
      <c r="H251" s="15" t="s">
        <v>757</v>
      </c>
      <c r="I251" s="15" t="s">
        <v>758</v>
      </c>
      <c r="J251" s="12" t="str">
        <f t="shared" si="3"/>
        <v>ALICIA MABEL BENITEZ CACERES</v>
      </c>
      <c r="K251" s="15"/>
    </row>
    <row r="252" spans="6:11" customFormat="1" x14ac:dyDescent="0.25">
      <c r="F252" s="9">
        <v>2206752</v>
      </c>
      <c r="G252" s="12" t="s">
        <v>85</v>
      </c>
      <c r="H252" s="12" t="s">
        <v>103</v>
      </c>
      <c r="I252" s="12" t="s">
        <v>104</v>
      </c>
      <c r="J252" s="12" t="str">
        <f t="shared" si="3"/>
        <v>ALBERTO ALCIDES PEDROZO</v>
      </c>
      <c r="K252" s="12" t="s">
        <v>79</v>
      </c>
    </row>
    <row r="253" spans="6:11" customFormat="1" x14ac:dyDescent="0.25">
      <c r="F253" s="9">
        <v>2214140</v>
      </c>
      <c r="G253" s="12" t="s">
        <v>76</v>
      </c>
      <c r="H253" s="12" t="s">
        <v>364</v>
      </c>
      <c r="I253" s="12" t="s">
        <v>365</v>
      </c>
      <c r="J253" s="12" t="str">
        <f t="shared" si="3"/>
        <v>OLIMPIO GUTIERREZ PAEZ</v>
      </c>
      <c r="K253" s="12" t="s">
        <v>366</v>
      </c>
    </row>
    <row r="254" spans="6:11" customFormat="1" x14ac:dyDescent="0.25">
      <c r="F254" s="9">
        <v>2214935</v>
      </c>
      <c r="G254" s="12" t="s">
        <v>85</v>
      </c>
      <c r="H254" s="12" t="s">
        <v>682</v>
      </c>
      <c r="I254" s="12" t="s">
        <v>683</v>
      </c>
      <c r="J254" s="12" t="str">
        <f t="shared" si="3"/>
        <v>FELIX BENITEZ ACOSTA</v>
      </c>
      <c r="K254" s="12" t="s">
        <v>123</v>
      </c>
    </row>
    <row r="255" spans="6:11" customFormat="1" x14ac:dyDescent="0.25">
      <c r="F255" s="9">
        <v>2227208</v>
      </c>
      <c r="G255" s="12" t="s">
        <v>85</v>
      </c>
      <c r="H255" s="12" t="s">
        <v>367</v>
      </c>
      <c r="I255" s="12" t="s">
        <v>368</v>
      </c>
      <c r="J255" s="12" t="str">
        <f t="shared" si="3"/>
        <v>NILSA CONCEPCION CENTURION ZALDIVAR</v>
      </c>
      <c r="K255" s="12" t="s">
        <v>152</v>
      </c>
    </row>
    <row r="256" spans="6:11" customFormat="1" x14ac:dyDescent="0.25">
      <c r="F256" s="9">
        <v>2241816</v>
      </c>
      <c r="G256" s="12" t="s">
        <v>340</v>
      </c>
      <c r="H256" s="12" t="s">
        <v>915</v>
      </c>
      <c r="I256" s="12" t="s">
        <v>916</v>
      </c>
      <c r="J256" s="12" t="str">
        <f t="shared" si="3"/>
        <v>JAZMIN DE MARIA AUXILIADORA ROMAN ESTIGARRIBIA</v>
      </c>
      <c r="K256" s="12" t="s">
        <v>98</v>
      </c>
    </row>
    <row r="257" spans="6:11" customFormat="1" x14ac:dyDescent="0.25">
      <c r="F257" s="9">
        <v>2250269</v>
      </c>
      <c r="G257" s="12" t="s">
        <v>76</v>
      </c>
      <c r="H257" s="12" t="s">
        <v>167</v>
      </c>
      <c r="I257" s="12" t="s">
        <v>168</v>
      </c>
      <c r="J257" s="12" t="str">
        <f t="shared" si="3"/>
        <v>ADRIANO PRIETO FERNÁNDEZ</v>
      </c>
      <c r="K257" s="12" t="s">
        <v>129</v>
      </c>
    </row>
    <row r="258" spans="6:11" customFormat="1" x14ac:dyDescent="0.25">
      <c r="F258" s="9">
        <v>2256030</v>
      </c>
      <c r="G258" s="12" t="s">
        <v>85</v>
      </c>
      <c r="H258" s="12" t="s">
        <v>498</v>
      </c>
      <c r="I258" s="12" t="s">
        <v>479</v>
      </c>
      <c r="J258" s="12" t="str">
        <f t="shared" si="3"/>
        <v>JUAN CARLOS AZCONA NOGUERA</v>
      </c>
      <c r="K258" s="12" t="s">
        <v>82</v>
      </c>
    </row>
    <row r="259" spans="6:11" customFormat="1" x14ac:dyDescent="0.25">
      <c r="F259" s="9">
        <v>2259214</v>
      </c>
      <c r="G259" s="12" t="s">
        <v>76</v>
      </c>
      <c r="H259" s="12" t="s">
        <v>226</v>
      </c>
      <c r="I259" s="12" t="s">
        <v>230</v>
      </c>
      <c r="J259" s="12" t="str">
        <f t="shared" si="3"/>
        <v>OSCAR AÑAZCO GAYOSO</v>
      </c>
      <c r="K259" s="12" t="s">
        <v>123</v>
      </c>
    </row>
    <row r="260" spans="6:11" customFormat="1" x14ac:dyDescent="0.25">
      <c r="F260" s="9">
        <v>2283597</v>
      </c>
      <c r="G260" s="12" t="s">
        <v>85</v>
      </c>
      <c r="H260" s="12" t="s">
        <v>198</v>
      </c>
      <c r="I260" s="12" t="s">
        <v>199</v>
      </c>
      <c r="J260" s="12" t="str">
        <f t="shared" ref="J260:J323" si="4">CONCATENATE(I260," ",H260)</f>
        <v>PASCUAL SILVA NUÑEZ</v>
      </c>
      <c r="K260" s="12" t="s">
        <v>123</v>
      </c>
    </row>
    <row r="261" spans="6:11" customFormat="1" x14ac:dyDescent="0.25">
      <c r="F261" s="9">
        <v>2303974</v>
      </c>
      <c r="G261" s="12" t="s">
        <v>85</v>
      </c>
      <c r="H261" s="12" t="s">
        <v>1133</v>
      </c>
      <c r="I261" s="12" t="s">
        <v>1134</v>
      </c>
      <c r="J261" s="12" t="str">
        <f t="shared" si="4"/>
        <v>DALVA BOLFONI</v>
      </c>
      <c r="K261" s="12" t="s">
        <v>152</v>
      </c>
    </row>
    <row r="262" spans="6:11" customFormat="1" x14ac:dyDescent="0.25">
      <c r="F262" s="9">
        <v>2322486</v>
      </c>
      <c r="G262" s="12" t="s">
        <v>95</v>
      </c>
      <c r="H262" s="12" t="s">
        <v>917</v>
      </c>
      <c r="I262" s="12" t="s">
        <v>918</v>
      </c>
      <c r="J262" s="12" t="str">
        <f t="shared" si="4"/>
        <v>CHRISTIAN DIOGENES GAMON ALVISO</v>
      </c>
      <c r="K262" s="12" t="s">
        <v>919</v>
      </c>
    </row>
    <row r="263" spans="6:11" customFormat="1" x14ac:dyDescent="0.25">
      <c r="F263" s="9">
        <v>2329217</v>
      </c>
      <c r="G263" s="12" t="s">
        <v>76</v>
      </c>
      <c r="H263" s="12" t="s">
        <v>231</v>
      </c>
      <c r="I263" s="12" t="s">
        <v>232</v>
      </c>
      <c r="J263" s="12" t="str">
        <f t="shared" si="4"/>
        <v>AMANCIO PEREIRA</v>
      </c>
      <c r="K263" s="12" t="s">
        <v>82</v>
      </c>
    </row>
    <row r="264" spans="6:11" customFormat="1" x14ac:dyDescent="0.25">
      <c r="F264" s="9">
        <v>2339738</v>
      </c>
      <c r="G264" s="12" t="s">
        <v>85</v>
      </c>
      <c r="H264" s="12" t="s">
        <v>1135</v>
      </c>
      <c r="I264" s="12" t="s">
        <v>1136</v>
      </c>
      <c r="J264" s="12" t="str">
        <f t="shared" si="4"/>
        <v>ISMAEL MORA ORTEGA</v>
      </c>
      <c r="K264" s="12" t="s">
        <v>126</v>
      </c>
    </row>
    <row r="265" spans="6:11" customFormat="1" x14ac:dyDescent="0.25">
      <c r="F265" s="9">
        <v>2339830</v>
      </c>
      <c r="G265" s="12" t="s">
        <v>85</v>
      </c>
      <c r="H265" s="12" t="s">
        <v>261</v>
      </c>
      <c r="I265" s="12" t="s">
        <v>262</v>
      </c>
      <c r="J265" s="12" t="str">
        <f t="shared" si="4"/>
        <v>HUGO ALBERTO SOSA ROMERO</v>
      </c>
      <c r="K265" s="12" t="s">
        <v>263</v>
      </c>
    </row>
    <row r="266" spans="6:11" customFormat="1" x14ac:dyDescent="0.25">
      <c r="F266" s="9">
        <v>2344887</v>
      </c>
      <c r="G266" s="12" t="s">
        <v>340</v>
      </c>
      <c r="H266" s="12" t="s">
        <v>369</v>
      </c>
      <c r="I266" s="12" t="s">
        <v>370</v>
      </c>
      <c r="J266" s="12" t="str">
        <f t="shared" si="4"/>
        <v>ANA LAURA ARNOLD PEREZ</v>
      </c>
      <c r="K266" s="12" t="s">
        <v>186</v>
      </c>
    </row>
    <row r="267" spans="6:11" customFormat="1" x14ac:dyDescent="0.25">
      <c r="F267" s="9">
        <v>2346840</v>
      </c>
      <c r="G267" s="12" t="s">
        <v>76</v>
      </c>
      <c r="H267" s="12" t="s">
        <v>557</v>
      </c>
      <c r="I267" s="12" t="s">
        <v>558</v>
      </c>
      <c r="J267" s="12" t="str">
        <f t="shared" si="4"/>
        <v>FAVIO ORTEGA</v>
      </c>
      <c r="K267" s="12" t="s">
        <v>82</v>
      </c>
    </row>
    <row r="268" spans="6:11" customFormat="1" x14ac:dyDescent="0.25">
      <c r="F268" s="9">
        <v>2348456</v>
      </c>
      <c r="G268" s="12" t="s">
        <v>76</v>
      </c>
      <c r="H268" s="12" t="s">
        <v>169</v>
      </c>
      <c r="I268" s="12" t="s">
        <v>170</v>
      </c>
      <c r="J268" s="12" t="str">
        <f t="shared" si="4"/>
        <v>ALBERTO FERNANDEZ NUÑEZ</v>
      </c>
      <c r="K268" s="12" t="s">
        <v>79</v>
      </c>
    </row>
    <row r="269" spans="6:11" customFormat="1" x14ac:dyDescent="0.25">
      <c r="F269" s="9">
        <v>2351200</v>
      </c>
      <c r="G269" s="12" t="s">
        <v>85</v>
      </c>
      <c r="H269" s="12" t="s">
        <v>559</v>
      </c>
      <c r="I269" s="12" t="s">
        <v>560</v>
      </c>
      <c r="J269" s="12" t="str">
        <f t="shared" si="4"/>
        <v>ESTANISLAO CASTRO GARCIA</v>
      </c>
      <c r="K269" s="12" t="s">
        <v>363</v>
      </c>
    </row>
    <row r="270" spans="6:11" customFormat="1" x14ac:dyDescent="0.25">
      <c r="F270" s="11">
        <v>2358755</v>
      </c>
      <c r="G270" s="15" t="s">
        <v>85</v>
      </c>
      <c r="H270" s="15" t="s">
        <v>759</v>
      </c>
      <c r="I270" s="15" t="s">
        <v>760</v>
      </c>
      <c r="J270" s="12" t="str">
        <f t="shared" si="4"/>
        <v>ROCIO DE LAS NIEVES CHILAVERT</v>
      </c>
      <c r="K270" s="15"/>
    </row>
    <row r="271" spans="6:11" customFormat="1" x14ac:dyDescent="0.25">
      <c r="F271" s="9">
        <v>2364162</v>
      </c>
      <c r="G271" s="12" t="s">
        <v>85</v>
      </c>
      <c r="H271" s="12" t="s">
        <v>561</v>
      </c>
      <c r="I271" s="12" t="s">
        <v>562</v>
      </c>
      <c r="J271" s="12" t="str">
        <f t="shared" si="4"/>
        <v>MARIA MAGDALENA BUSTO SALDIVAR</v>
      </c>
      <c r="K271" s="12" t="s">
        <v>100</v>
      </c>
    </row>
    <row r="272" spans="6:11" customFormat="1" x14ac:dyDescent="0.25">
      <c r="F272" s="9">
        <v>2370620</v>
      </c>
      <c r="G272" s="12" t="s">
        <v>85</v>
      </c>
      <c r="H272" s="12" t="s">
        <v>563</v>
      </c>
      <c r="I272" s="12" t="s">
        <v>564</v>
      </c>
      <c r="J272" s="12" t="str">
        <f t="shared" si="4"/>
        <v>CECILIA CONCEPCION FATECHA FLEITAS</v>
      </c>
      <c r="K272" s="12" t="s">
        <v>390</v>
      </c>
    </row>
    <row r="273" spans="6:11" customFormat="1" x14ac:dyDescent="0.25">
      <c r="F273" s="9">
        <v>2374006</v>
      </c>
      <c r="G273" s="12" t="s">
        <v>340</v>
      </c>
      <c r="H273" s="12" t="s">
        <v>920</v>
      </c>
      <c r="I273" s="12" t="s">
        <v>921</v>
      </c>
      <c r="J273" s="12" t="str">
        <f t="shared" si="4"/>
        <v>RAQUELINA CARRILLO SOSA</v>
      </c>
      <c r="K273" s="12" t="s">
        <v>922</v>
      </c>
    </row>
    <row r="274" spans="6:11" customFormat="1" x14ac:dyDescent="0.25">
      <c r="F274" s="9">
        <v>2380421</v>
      </c>
      <c r="G274" s="12" t="s">
        <v>85</v>
      </c>
      <c r="H274" s="12" t="s">
        <v>1137</v>
      </c>
      <c r="I274" s="12" t="s">
        <v>1138</v>
      </c>
      <c r="J274" s="12" t="str">
        <f t="shared" si="4"/>
        <v>ARMIN BRITEZ VILLALBA</v>
      </c>
      <c r="K274" s="12" t="s">
        <v>1139</v>
      </c>
    </row>
    <row r="275" spans="6:11" customFormat="1" x14ac:dyDescent="0.25">
      <c r="F275" s="9">
        <v>2382303</v>
      </c>
      <c r="G275" s="12" t="s">
        <v>95</v>
      </c>
      <c r="H275" s="12" t="s">
        <v>923</v>
      </c>
      <c r="I275" s="12" t="s">
        <v>924</v>
      </c>
      <c r="J275" s="12" t="str">
        <f t="shared" si="4"/>
        <v>LIZZ NATHALIA CASTILLO AGUERO</v>
      </c>
      <c r="K275" s="12" t="s">
        <v>186</v>
      </c>
    </row>
    <row r="276" spans="6:11" customFormat="1" x14ac:dyDescent="0.25">
      <c r="F276" s="9">
        <v>2385523</v>
      </c>
      <c r="G276" s="12" t="s">
        <v>85</v>
      </c>
      <c r="H276" s="12" t="s">
        <v>925</v>
      </c>
      <c r="I276" s="12" t="s">
        <v>926</v>
      </c>
      <c r="J276" s="12" t="str">
        <f t="shared" si="4"/>
        <v>REINALDA GARAY CABRERA</v>
      </c>
      <c r="K276" s="12" t="s">
        <v>126</v>
      </c>
    </row>
    <row r="277" spans="6:11" customFormat="1" x14ac:dyDescent="0.25">
      <c r="F277" s="9">
        <v>2386654</v>
      </c>
      <c r="G277" s="12" t="s">
        <v>116</v>
      </c>
      <c r="H277" s="12" t="s">
        <v>927</v>
      </c>
      <c r="I277" s="12" t="s">
        <v>928</v>
      </c>
      <c r="J277" s="12" t="str">
        <f t="shared" si="4"/>
        <v>MARIA ELENA DOMINGUEZ GAONA</v>
      </c>
      <c r="K277" s="12" t="s">
        <v>94</v>
      </c>
    </row>
    <row r="278" spans="6:11" customFormat="1" x14ac:dyDescent="0.25">
      <c r="F278" s="9">
        <v>2388048</v>
      </c>
      <c r="G278" s="12" t="s">
        <v>85</v>
      </c>
      <c r="H278" s="12" t="s">
        <v>231</v>
      </c>
      <c r="I278" s="12" t="s">
        <v>684</v>
      </c>
      <c r="J278" s="12" t="str">
        <f t="shared" si="4"/>
        <v>GUILLERMO PEREIRA</v>
      </c>
      <c r="K278" s="12" t="s">
        <v>276</v>
      </c>
    </row>
    <row r="279" spans="6:11" customFormat="1" x14ac:dyDescent="0.25">
      <c r="F279" s="9">
        <v>2434676</v>
      </c>
      <c r="G279" s="12" t="s">
        <v>85</v>
      </c>
      <c r="H279" s="12" t="s">
        <v>685</v>
      </c>
      <c r="I279" s="12" t="s">
        <v>686</v>
      </c>
      <c r="J279" s="12" t="str">
        <f t="shared" si="4"/>
        <v>HERIBERTA MARECOS</v>
      </c>
      <c r="K279" s="12" t="s">
        <v>82</v>
      </c>
    </row>
    <row r="280" spans="6:11" customFormat="1" x14ac:dyDescent="0.25">
      <c r="F280" s="9">
        <v>2434931</v>
      </c>
      <c r="G280" s="12" t="s">
        <v>76</v>
      </c>
      <c r="H280" s="12" t="s">
        <v>929</v>
      </c>
      <c r="I280" s="12" t="s">
        <v>930</v>
      </c>
      <c r="J280" s="12" t="str">
        <f t="shared" si="4"/>
        <v>CELINA GAONA CARMONA</v>
      </c>
      <c r="K280" s="12" t="s">
        <v>137</v>
      </c>
    </row>
    <row r="281" spans="6:11" customFormat="1" x14ac:dyDescent="0.25">
      <c r="F281" s="11">
        <v>2453493</v>
      </c>
      <c r="G281" s="15" t="s">
        <v>85</v>
      </c>
      <c r="H281" s="15" t="s">
        <v>761</v>
      </c>
      <c r="I281" s="15" t="s">
        <v>762</v>
      </c>
      <c r="J281" s="12" t="str">
        <f t="shared" si="4"/>
        <v>GUIDO GOMEZ CABRAL</v>
      </c>
      <c r="K281" s="15"/>
    </row>
    <row r="282" spans="6:11" customFormat="1" x14ac:dyDescent="0.25">
      <c r="F282" s="11">
        <v>2453617</v>
      </c>
      <c r="G282" s="15" t="s">
        <v>85</v>
      </c>
      <c r="H282" s="15" t="s">
        <v>763</v>
      </c>
      <c r="I282" s="15" t="s">
        <v>764</v>
      </c>
      <c r="J282" s="12" t="str">
        <f t="shared" si="4"/>
        <v>RUBÉN EVARISTO CAÑETE PORTZ</v>
      </c>
      <c r="K282" s="15"/>
    </row>
    <row r="283" spans="6:11" customFormat="1" x14ac:dyDescent="0.25">
      <c r="F283" s="9">
        <v>2462590</v>
      </c>
      <c r="G283" s="12" t="s">
        <v>340</v>
      </c>
      <c r="H283" s="12" t="s">
        <v>931</v>
      </c>
      <c r="I283" s="12" t="s">
        <v>932</v>
      </c>
      <c r="J283" s="12" t="str">
        <f t="shared" si="4"/>
        <v>RAMIRO JOSE SANCHEZ GIMENEZ</v>
      </c>
      <c r="K283" s="12" t="s">
        <v>855</v>
      </c>
    </row>
    <row r="284" spans="6:11" customFormat="1" x14ac:dyDescent="0.25">
      <c r="F284" s="11">
        <v>2473687</v>
      </c>
      <c r="G284" s="15" t="s">
        <v>85</v>
      </c>
      <c r="H284" s="15" t="s">
        <v>765</v>
      </c>
      <c r="I284" s="15" t="s">
        <v>766</v>
      </c>
      <c r="J284" s="12" t="str">
        <f t="shared" si="4"/>
        <v>MARIA LINA SANCHEZ ESQUIVEL</v>
      </c>
      <c r="K284" s="15"/>
    </row>
    <row r="285" spans="6:11" customFormat="1" x14ac:dyDescent="0.25">
      <c r="F285" s="9">
        <v>2478659</v>
      </c>
      <c r="G285" s="12" t="s">
        <v>76</v>
      </c>
      <c r="H285" s="12" t="s">
        <v>933</v>
      </c>
      <c r="I285" s="12" t="s">
        <v>934</v>
      </c>
      <c r="J285" s="12" t="str">
        <f t="shared" si="4"/>
        <v>GUSTAVO LOPEZ GAMARRA</v>
      </c>
      <c r="K285" s="12" t="s">
        <v>919</v>
      </c>
    </row>
    <row r="286" spans="6:11" customFormat="1" x14ac:dyDescent="0.25">
      <c r="F286" s="9">
        <v>2479239</v>
      </c>
      <c r="G286" s="12" t="s">
        <v>85</v>
      </c>
      <c r="H286" s="12" t="s">
        <v>565</v>
      </c>
      <c r="I286" s="12" t="s">
        <v>566</v>
      </c>
      <c r="J286" s="12" t="str">
        <f t="shared" si="4"/>
        <v>MIGUEL ANGEL CABRERA CABALLERO</v>
      </c>
      <c r="K286" s="12" t="s">
        <v>567</v>
      </c>
    </row>
    <row r="287" spans="6:11" customFormat="1" x14ac:dyDescent="0.25">
      <c r="F287" s="9">
        <v>2485378</v>
      </c>
      <c r="G287" s="12" t="s">
        <v>85</v>
      </c>
      <c r="H287" s="12" t="s">
        <v>935</v>
      </c>
      <c r="I287" s="12" t="s">
        <v>936</v>
      </c>
      <c r="J287" s="12" t="str">
        <f t="shared" si="4"/>
        <v>CARMEN ALICE CONCEPCION COHENE MERCADO</v>
      </c>
      <c r="K287" s="12" t="s">
        <v>937</v>
      </c>
    </row>
    <row r="288" spans="6:11" customFormat="1" x14ac:dyDescent="0.25">
      <c r="F288" s="9">
        <v>2492060</v>
      </c>
      <c r="G288" s="12" t="s">
        <v>76</v>
      </c>
      <c r="H288" s="12" t="s">
        <v>568</v>
      </c>
      <c r="I288" s="12" t="s">
        <v>569</v>
      </c>
      <c r="J288" s="12" t="str">
        <f t="shared" si="4"/>
        <v>CYNTHIA LORENA ORTIZ MARTINEZ</v>
      </c>
      <c r="K288" s="12" t="s">
        <v>94</v>
      </c>
    </row>
    <row r="289" spans="6:11" customFormat="1" x14ac:dyDescent="0.25">
      <c r="F289" s="9">
        <v>2494469</v>
      </c>
      <c r="G289" s="12" t="s">
        <v>116</v>
      </c>
      <c r="H289" s="12" t="s">
        <v>687</v>
      </c>
      <c r="I289" s="12" t="s">
        <v>688</v>
      </c>
      <c r="J289" s="12" t="str">
        <f t="shared" si="4"/>
        <v>NERI DE LA CRUZ ORTIZ GONZALEZ</v>
      </c>
      <c r="K289" s="12" t="s">
        <v>82</v>
      </c>
    </row>
    <row r="290" spans="6:11" customFormat="1" x14ac:dyDescent="0.25">
      <c r="F290" s="9">
        <v>2501121</v>
      </c>
      <c r="G290" s="12" t="s">
        <v>76</v>
      </c>
      <c r="H290" s="12" t="s">
        <v>570</v>
      </c>
      <c r="I290" s="12" t="s">
        <v>571</v>
      </c>
      <c r="J290" s="12" t="str">
        <f t="shared" si="4"/>
        <v>EXQUISIO MONTIEL LESME</v>
      </c>
      <c r="K290" s="12" t="s">
        <v>572</v>
      </c>
    </row>
    <row r="291" spans="6:11" customFormat="1" x14ac:dyDescent="0.25">
      <c r="F291" s="9">
        <v>2562010</v>
      </c>
      <c r="G291" s="12" t="s">
        <v>76</v>
      </c>
      <c r="H291" s="12" t="s">
        <v>371</v>
      </c>
      <c r="I291" s="12" t="s">
        <v>372</v>
      </c>
      <c r="J291" s="12" t="str">
        <f t="shared" si="4"/>
        <v>DOMINGO CASTILLO AYALA</v>
      </c>
      <c r="K291" s="12" t="s">
        <v>137</v>
      </c>
    </row>
    <row r="292" spans="6:11" customFormat="1" x14ac:dyDescent="0.25">
      <c r="F292" s="9">
        <v>2563725</v>
      </c>
      <c r="G292" s="12" t="s">
        <v>76</v>
      </c>
      <c r="H292" s="12" t="s">
        <v>80</v>
      </c>
      <c r="I292" s="12" t="s">
        <v>81</v>
      </c>
      <c r="J292" s="12" t="str">
        <f t="shared" si="4"/>
        <v>BERNARDINO PANIAGUA LOPEZ</v>
      </c>
      <c r="K292" s="12" t="s">
        <v>82</v>
      </c>
    </row>
    <row r="293" spans="6:11" customFormat="1" x14ac:dyDescent="0.25">
      <c r="F293" s="9">
        <v>2563738</v>
      </c>
      <c r="G293" s="12" t="s">
        <v>76</v>
      </c>
      <c r="H293" s="12" t="s">
        <v>83</v>
      </c>
      <c r="I293" s="12" t="s">
        <v>84</v>
      </c>
      <c r="J293" s="12" t="str">
        <f t="shared" si="4"/>
        <v>LIBRADO ORTIZ</v>
      </c>
      <c r="K293" s="12" t="s">
        <v>79</v>
      </c>
    </row>
    <row r="294" spans="6:11" customFormat="1" x14ac:dyDescent="0.25">
      <c r="F294" s="9">
        <v>2564908</v>
      </c>
      <c r="G294" s="12" t="s">
        <v>85</v>
      </c>
      <c r="H294" s="12" t="s">
        <v>373</v>
      </c>
      <c r="I294" s="12" t="s">
        <v>362</v>
      </c>
      <c r="J294" s="12" t="str">
        <f t="shared" si="4"/>
        <v>JORGE RODRIGUEZ</v>
      </c>
      <c r="K294" s="12" t="s">
        <v>129</v>
      </c>
    </row>
    <row r="295" spans="6:11" customFormat="1" x14ac:dyDescent="0.25">
      <c r="F295" s="9">
        <v>2570675</v>
      </c>
      <c r="G295" s="12" t="s">
        <v>85</v>
      </c>
      <c r="H295" s="12" t="s">
        <v>86</v>
      </c>
      <c r="I295" s="12" t="s">
        <v>87</v>
      </c>
      <c r="J295" s="12" t="str">
        <f t="shared" si="4"/>
        <v>PEDRO VILLALBA GIMENEZ</v>
      </c>
      <c r="K295" s="12" t="s">
        <v>88</v>
      </c>
    </row>
    <row r="296" spans="6:11" customFormat="1" x14ac:dyDescent="0.25">
      <c r="F296" s="9">
        <v>2570857</v>
      </c>
      <c r="G296" s="12" t="s">
        <v>76</v>
      </c>
      <c r="H296" s="12" t="s">
        <v>231</v>
      </c>
      <c r="I296" s="12" t="s">
        <v>233</v>
      </c>
      <c r="J296" s="12" t="str">
        <f t="shared" si="4"/>
        <v>HIGINIO PEREIRA</v>
      </c>
      <c r="K296" s="12" t="s">
        <v>82</v>
      </c>
    </row>
    <row r="297" spans="6:11" customFormat="1" x14ac:dyDescent="0.25">
      <c r="F297" s="9">
        <v>2596704</v>
      </c>
      <c r="G297" s="12" t="s">
        <v>85</v>
      </c>
      <c r="H297" s="12" t="s">
        <v>200</v>
      </c>
      <c r="I297" s="12" t="s">
        <v>201</v>
      </c>
      <c r="J297" s="12" t="str">
        <f t="shared" si="4"/>
        <v>FRANCISCO ALCIBIADES GOMEZ MOREL</v>
      </c>
      <c r="K297" s="12" t="s">
        <v>134</v>
      </c>
    </row>
    <row r="298" spans="6:11" customFormat="1" x14ac:dyDescent="0.25">
      <c r="F298" s="9">
        <v>2614584</v>
      </c>
      <c r="G298" s="12" t="s">
        <v>85</v>
      </c>
      <c r="H298" s="12" t="s">
        <v>374</v>
      </c>
      <c r="I298" s="12" t="s">
        <v>375</v>
      </c>
      <c r="J298" s="12" t="str">
        <f t="shared" si="4"/>
        <v>RUTH FABIOLA SCHOLZ DRODOWSKI</v>
      </c>
      <c r="K298" s="12" t="s">
        <v>376</v>
      </c>
    </row>
    <row r="299" spans="6:11" customFormat="1" x14ac:dyDescent="0.25">
      <c r="F299" s="9">
        <v>2618973</v>
      </c>
      <c r="G299" s="12" t="s">
        <v>85</v>
      </c>
      <c r="H299" s="12" t="s">
        <v>105</v>
      </c>
      <c r="I299" s="12" t="s">
        <v>106</v>
      </c>
      <c r="J299" s="12" t="str">
        <f t="shared" si="4"/>
        <v>ALEXANDRO ETCHEVERRY</v>
      </c>
      <c r="K299" s="12" t="s">
        <v>79</v>
      </c>
    </row>
    <row r="300" spans="6:11" customFormat="1" x14ac:dyDescent="0.25">
      <c r="F300" s="11">
        <v>2623153</v>
      </c>
      <c r="G300" s="15" t="s">
        <v>85</v>
      </c>
      <c r="H300" s="15" t="s">
        <v>767</v>
      </c>
      <c r="I300" s="15" t="s">
        <v>768</v>
      </c>
      <c r="J300" s="12" t="str">
        <f t="shared" si="4"/>
        <v>ARMANDO RAMON ADORNO SANCHEZ</v>
      </c>
      <c r="K300" s="15"/>
    </row>
    <row r="301" spans="6:11" customFormat="1" x14ac:dyDescent="0.25">
      <c r="F301" s="9">
        <v>2644931</v>
      </c>
      <c r="G301" s="12" t="s">
        <v>85</v>
      </c>
      <c r="H301" s="12" t="s">
        <v>264</v>
      </c>
      <c r="I301" s="12" t="s">
        <v>265</v>
      </c>
      <c r="J301" s="12" t="str">
        <f t="shared" si="4"/>
        <v>SANDRA SOLEDAD GONZALEZ DE PARRA</v>
      </c>
      <c r="K301" s="12" t="s">
        <v>98</v>
      </c>
    </row>
    <row r="302" spans="6:11" customFormat="1" x14ac:dyDescent="0.25">
      <c r="F302" s="9">
        <v>2648615</v>
      </c>
      <c r="G302" s="12" t="s">
        <v>95</v>
      </c>
      <c r="H302" s="12" t="s">
        <v>573</v>
      </c>
      <c r="I302" s="12" t="s">
        <v>574</v>
      </c>
      <c r="J302" s="12" t="str">
        <f t="shared" si="4"/>
        <v>ELADIO OMAR VARGAS VALLEJOS</v>
      </c>
      <c r="K302" s="12" t="s">
        <v>88</v>
      </c>
    </row>
    <row r="303" spans="6:11" customFormat="1" x14ac:dyDescent="0.25">
      <c r="F303" s="9">
        <v>2650976</v>
      </c>
      <c r="G303" s="12" t="s">
        <v>85</v>
      </c>
      <c r="H303" s="12" t="s">
        <v>202</v>
      </c>
      <c r="I303" s="12" t="s">
        <v>203</v>
      </c>
      <c r="J303" s="12" t="str">
        <f t="shared" si="4"/>
        <v>ARISTIDES ORUE ESPINOLA</v>
      </c>
      <c r="K303" s="12" t="s">
        <v>129</v>
      </c>
    </row>
    <row r="304" spans="6:11" customFormat="1" x14ac:dyDescent="0.25">
      <c r="F304" s="9">
        <v>2651034</v>
      </c>
      <c r="G304" s="12" t="s">
        <v>85</v>
      </c>
      <c r="H304" s="12" t="s">
        <v>202</v>
      </c>
      <c r="I304" s="12" t="s">
        <v>204</v>
      </c>
      <c r="J304" s="12" t="str">
        <f t="shared" si="4"/>
        <v>CESAR ORUE ESPINOLA</v>
      </c>
      <c r="K304" s="12" t="s">
        <v>82</v>
      </c>
    </row>
    <row r="305" spans="6:11" customFormat="1" x14ac:dyDescent="0.25">
      <c r="F305" s="9">
        <v>2669898</v>
      </c>
      <c r="G305" s="12" t="s">
        <v>85</v>
      </c>
      <c r="H305" s="12" t="s">
        <v>575</v>
      </c>
      <c r="I305" s="12" t="s">
        <v>479</v>
      </c>
      <c r="J305" s="12" t="str">
        <f t="shared" si="4"/>
        <v>JUAN CARLOS BOGARIN MASCAREÑO</v>
      </c>
      <c r="K305" s="12" t="s">
        <v>94</v>
      </c>
    </row>
    <row r="306" spans="6:11" customFormat="1" x14ac:dyDescent="0.25">
      <c r="F306" s="9">
        <v>2673714</v>
      </c>
      <c r="G306" s="12" t="s">
        <v>76</v>
      </c>
      <c r="H306" s="12" t="s">
        <v>377</v>
      </c>
      <c r="I306" s="12" t="s">
        <v>378</v>
      </c>
      <c r="J306" s="12" t="str">
        <f t="shared" si="4"/>
        <v>JUAN FRANCISCO OLAZAR BENITEZ</v>
      </c>
      <c r="K306" s="12" t="s">
        <v>379</v>
      </c>
    </row>
    <row r="307" spans="6:11" customFormat="1" x14ac:dyDescent="0.25">
      <c r="F307" s="9">
        <v>2678120</v>
      </c>
      <c r="G307" s="12" t="s">
        <v>76</v>
      </c>
      <c r="H307" s="12" t="s">
        <v>380</v>
      </c>
      <c r="I307" s="12" t="s">
        <v>381</v>
      </c>
      <c r="J307" s="12" t="str">
        <f t="shared" si="4"/>
        <v>FATIMA ELIZABECHT AQUINO</v>
      </c>
      <c r="K307" s="12" t="s">
        <v>82</v>
      </c>
    </row>
    <row r="308" spans="6:11" customFormat="1" x14ac:dyDescent="0.25">
      <c r="F308" s="9">
        <v>2678198</v>
      </c>
      <c r="G308" s="12" t="s">
        <v>76</v>
      </c>
      <c r="H308" s="12" t="s">
        <v>334</v>
      </c>
      <c r="I308" s="12" t="s">
        <v>382</v>
      </c>
      <c r="J308" s="12" t="str">
        <f t="shared" si="4"/>
        <v>ARSENIO ZAYAS CANTERO</v>
      </c>
      <c r="K308" s="12" t="s">
        <v>383</v>
      </c>
    </row>
    <row r="309" spans="6:11" customFormat="1" x14ac:dyDescent="0.25">
      <c r="F309" s="9">
        <v>2808999</v>
      </c>
      <c r="G309" s="12" t="s">
        <v>85</v>
      </c>
      <c r="H309" s="12" t="s">
        <v>817</v>
      </c>
      <c r="I309" s="12" t="s">
        <v>818</v>
      </c>
      <c r="J309" s="12" t="str">
        <f t="shared" si="4"/>
        <v>CESAR AUGUSTO MOSTAFA RECALDE</v>
      </c>
      <c r="K309" s="12" t="s">
        <v>807</v>
      </c>
    </row>
    <row r="310" spans="6:11" customFormat="1" x14ac:dyDescent="0.25">
      <c r="F310" s="9">
        <v>2826262</v>
      </c>
      <c r="G310" s="12" t="s">
        <v>85</v>
      </c>
      <c r="H310" s="12" t="s">
        <v>938</v>
      </c>
      <c r="I310" s="12" t="s">
        <v>939</v>
      </c>
      <c r="J310" s="12" t="str">
        <f t="shared" si="4"/>
        <v>WALTER JAVIER FLECHA ESQUIVEL</v>
      </c>
      <c r="K310" s="12" t="s">
        <v>98</v>
      </c>
    </row>
    <row r="311" spans="6:11" customFormat="1" x14ac:dyDescent="0.25">
      <c r="F311" s="9">
        <v>2865203</v>
      </c>
      <c r="G311" s="12" t="s">
        <v>85</v>
      </c>
      <c r="H311" s="12" t="s">
        <v>1140</v>
      </c>
      <c r="I311" s="12" t="s">
        <v>1141</v>
      </c>
      <c r="J311" s="12" t="str">
        <f t="shared" si="4"/>
        <v>JORGE MARCIAL CABAÑAS YEGROS</v>
      </c>
      <c r="K311" s="12" t="s">
        <v>157</v>
      </c>
    </row>
    <row r="312" spans="6:11" customFormat="1" x14ac:dyDescent="0.25">
      <c r="F312" s="9">
        <v>2880709</v>
      </c>
      <c r="G312" s="12" t="s">
        <v>85</v>
      </c>
      <c r="H312" s="12" t="s">
        <v>171</v>
      </c>
      <c r="I312" s="12" t="s">
        <v>172</v>
      </c>
      <c r="J312" s="12" t="str">
        <f t="shared" si="4"/>
        <v>ARIEL FABIAN GIMENEZ PIZZURNO</v>
      </c>
      <c r="K312" s="12" t="s">
        <v>173</v>
      </c>
    </row>
    <row r="313" spans="6:11" customFormat="1" x14ac:dyDescent="0.25">
      <c r="F313" s="9">
        <v>2903139</v>
      </c>
      <c r="G313" s="12" t="s">
        <v>340</v>
      </c>
      <c r="H313" s="12" t="s">
        <v>940</v>
      </c>
      <c r="I313" s="12" t="s">
        <v>941</v>
      </c>
      <c r="J313" s="12" t="str">
        <f t="shared" si="4"/>
        <v>CARLOS MILCIADES SOSA SAUCEDO</v>
      </c>
      <c r="K313" s="12" t="s">
        <v>626</v>
      </c>
    </row>
    <row r="314" spans="6:11" customFormat="1" x14ac:dyDescent="0.25">
      <c r="F314" s="9">
        <v>2919027</v>
      </c>
      <c r="G314" s="12" t="s">
        <v>76</v>
      </c>
      <c r="H314" s="12" t="s">
        <v>1142</v>
      </c>
      <c r="I314" s="12" t="s">
        <v>260</v>
      </c>
      <c r="J314" s="12" t="str">
        <f t="shared" si="4"/>
        <v>JUAN AGUSTIN MIERES ROLON</v>
      </c>
      <c r="K314" s="12" t="s">
        <v>79</v>
      </c>
    </row>
    <row r="315" spans="6:11" customFormat="1" x14ac:dyDescent="0.25">
      <c r="F315" s="9">
        <v>2925344</v>
      </c>
      <c r="G315" s="12" t="s">
        <v>340</v>
      </c>
      <c r="H315" s="12" t="s">
        <v>576</v>
      </c>
      <c r="I315" s="12" t="s">
        <v>577</v>
      </c>
      <c r="J315" s="12" t="str">
        <f t="shared" si="4"/>
        <v>LIZ NOELIA PEDROZO SERVIAN</v>
      </c>
      <c r="K315" s="12" t="s">
        <v>186</v>
      </c>
    </row>
    <row r="316" spans="6:11" customFormat="1" x14ac:dyDescent="0.25">
      <c r="F316" s="9">
        <v>2935118</v>
      </c>
      <c r="G316" s="12" t="s">
        <v>76</v>
      </c>
      <c r="H316" s="12" t="s">
        <v>234</v>
      </c>
      <c r="I316" s="12" t="s">
        <v>235</v>
      </c>
      <c r="J316" s="12" t="str">
        <f t="shared" si="4"/>
        <v>LUIS MARIA GONZALEZ ROJAS</v>
      </c>
      <c r="K316" s="12" t="s">
        <v>79</v>
      </c>
    </row>
    <row r="317" spans="6:11" customFormat="1" x14ac:dyDescent="0.25">
      <c r="F317" s="9">
        <v>2937263</v>
      </c>
      <c r="G317" s="12" t="s">
        <v>85</v>
      </c>
      <c r="H317" s="12" t="s">
        <v>669</v>
      </c>
      <c r="I317" s="12" t="s">
        <v>1143</v>
      </c>
      <c r="J317" s="12" t="str">
        <f t="shared" si="4"/>
        <v>EMIGDIO PERALTA CABAÑAS</v>
      </c>
      <c r="K317" s="12" t="s">
        <v>79</v>
      </c>
    </row>
    <row r="318" spans="6:11" customFormat="1" x14ac:dyDescent="0.25">
      <c r="F318" s="9">
        <v>2938064</v>
      </c>
      <c r="G318" s="12" t="s">
        <v>76</v>
      </c>
      <c r="H318" s="12" t="s">
        <v>127</v>
      </c>
      <c r="I318" s="12" t="s">
        <v>128</v>
      </c>
      <c r="J318" s="12" t="str">
        <f t="shared" si="4"/>
        <v>SOTERO BAZAN ECHAGUE</v>
      </c>
      <c r="K318" s="12" t="s">
        <v>129</v>
      </c>
    </row>
    <row r="319" spans="6:11" customFormat="1" x14ac:dyDescent="0.25">
      <c r="F319" s="9">
        <v>2972854</v>
      </c>
      <c r="G319" s="12" t="s">
        <v>76</v>
      </c>
      <c r="H319" s="12" t="s">
        <v>266</v>
      </c>
      <c r="I319" s="12" t="s">
        <v>267</v>
      </c>
      <c r="J319" s="12" t="str">
        <f t="shared" si="4"/>
        <v>EGIDIO PEDROZO GIMENEZ</v>
      </c>
      <c r="K319" s="12" t="s">
        <v>82</v>
      </c>
    </row>
    <row r="320" spans="6:11" customFormat="1" x14ac:dyDescent="0.25">
      <c r="F320" s="9">
        <v>2975732</v>
      </c>
      <c r="G320" s="12" t="s">
        <v>85</v>
      </c>
      <c r="H320" s="12" t="s">
        <v>1144</v>
      </c>
      <c r="I320" s="12" t="s">
        <v>1145</v>
      </c>
      <c r="J320" s="12" t="str">
        <f t="shared" si="4"/>
        <v>SASHA ANDREA PLANAS MENDEZ</v>
      </c>
      <c r="K320" s="12" t="s">
        <v>1146</v>
      </c>
    </row>
    <row r="321" spans="6:11" customFormat="1" x14ac:dyDescent="0.25">
      <c r="F321" s="9">
        <v>2975806</v>
      </c>
      <c r="G321" s="12" t="s">
        <v>85</v>
      </c>
      <c r="H321" s="12" t="s">
        <v>476</v>
      </c>
      <c r="I321" s="12" t="s">
        <v>689</v>
      </c>
      <c r="J321" s="12" t="str">
        <f t="shared" si="4"/>
        <v>AMADO VILLALBA</v>
      </c>
      <c r="K321" s="12" t="s">
        <v>94</v>
      </c>
    </row>
    <row r="322" spans="6:11" customFormat="1" x14ac:dyDescent="0.25">
      <c r="F322" s="9">
        <v>3003573</v>
      </c>
      <c r="G322" s="12" t="s">
        <v>116</v>
      </c>
      <c r="H322" s="12" t="s">
        <v>942</v>
      </c>
      <c r="I322" s="12" t="s">
        <v>943</v>
      </c>
      <c r="J322" s="12" t="str">
        <f t="shared" si="4"/>
        <v>DIEGO ARMANDO VELAZQUEZ ZARZA</v>
      </c>
      <c r="K322" s="12" t="s">
        <v>276</v>
      </c>
    </row>
    <row r="323" spans="6:11" customFormat="1" x14ac:dyDescent="0.25">
      <c r="F323" s="9">
        <v>3021215</v>
      </c>
      <c r="G323" s="12" t="s">
        <v>85</v>
      </c>
      <c r="H323" s="12" t="s">
        <v>384</v>
      </c>
      <c r="I323" s="12" t="s">
        <v>385</v>
      </c>
      <c r="J323" s="12" t="str">
        <f t="shared" si="4"/>
        <v>NATHALIA SARAHI BOBADILLA GIMENEZ</v>
      </c>
      <c r="K323" s="12" t="s">
        <v>189</v>
      </c>
    </row>
    <row r="324" spans="6:11" customFormat="1" x14ac:dyDescent="0.25">
      <c r="F324" s="9">
        <v>3021263</v>
      </c>
      <c r="G324" s="12" t="s">
        <v>85</v>
      </c>
      <c r="H324" s="12" t="s">
        <v>386</v>
      </c>
      <c r="I324" s="12" t="s">
        <v>387</v>
      </c>
      <c r="J324" s="12" t="str">
        <f t="shared" ref="J324:J387" si="5">CONCATENATE(I324," ",H324)</f>
        <v>ADALBERTO VERDUN MOREL</v>
      </c>
      <c r="K324" s="12" t="s">
        <v>152</v>
      </c>
    </row>
    <row r="325" spans="6:11" customFormat="1" x14ac:dyDescent="0.25">
      <c r="F325" s="9">
        <v>3027169</v>
      </c>
      <c r="G325" s="12" t="s">
        <v>85</v>
      </c>
      <c r="H325" s="12" t="s">
        <v>944</v>
      </c>
      <c r="I325" s="12" t="s">
        <v>945</v>
      </c>
      <c r="J325" s="12" t="str">
        <f t="shared" si="5"/>
        <v>HUGO HERNAN CARRILLO GAYOSO</v>
      </c>
      <c r="K325" s="12" t="s">
        <v>855</v>
      </c>
    </row>
    <row r="326" spans="6:11" customFormat="1" x14ac:dyDescent="0.25">
      <c r="F326" s="9">
        <v>3170466</v>
      </c>
      <c r="G326" s="12" t="s">
        <v>85</v>
      </c>
      <c r="H326" s="12" t="s">
        <v>578</v>
      </c>
      <c r="I326" s="12" t="s">
        <v>579</v>
      </c>
      <c r="J326" s="12" t="str">
        <f t="shared" si="5"/>
        <v>FRANCISCO RAUL NUÑEZ COLMAN</v>
      </c>
      <c r="K326" s="12" t="s">
        <v>152</v>
      </c>
    </row>
    <row r="327" spans="6:11" customFormat="1" x14ac:dyDescent="0.25">
      <c r="F327" s="9">
        <v>3174065</v>
      </c>
      <c r="G327" s="12" t="s">
        <v>85</v>
      </c>
      <c r="H327" s="12" t="s">
        <v>580</v>
      </c>
      <c r="I327" s="12" t="s">
        <v>581</v>
      </c>
      <c r="J327" s="12" t="str">
        <f t="shared" si="5"/>
        <v>ANITA PAREDES ROBLES</v>
      </c>
      <c r="K327" s="12" t="s">
        <v>98</v>
      </c>
    </row>
    <row r="328" spans="6:11" customFormat="1" x14ac:dyDescent="0.25">
      <c r="F328" s="9">
        <v>3177853</v>
      </c>
      <c r="G328" s="12" t="s">
        <v>95</v>
      </c>
      <c r="H328" s="12" t="s">
        <v>268</v>
      </c>
      <c r="I328" s="12" t="s">
        <v>269</v>
      </c>
      <c r="J328" s="12" t="str">
        <f t="shared" si="5"/>
        <v>TERESA NOEMI QUIÑONEZ</v>
      </c>
      <c r="K328" s="12" t="s">
        <v>270</v>
      </c>
    </row>
    <row r="329" spans="6:11" customFormat="1" x14ac:dyDescent="0.25">
      <c r="F329" s="9">
        <v>3181747</v>
      </c>
      <c r="G329" s="12" t="s">
        <v>85</v>
      </c>
      <c r="H329" s="12" t="s">
        <v>388</v>
      </c>
      <c r="I329" s="12" t="s">
        <v>389</v>
      </c>
      <c r="J329" s="12" t="str">
        <f t="shared" si="5"/>
        <v>FAVIO ARIEL PEREIRA ALONSO</v>
      </c>
      <c r="K329" s="12" t="s">
        <v>390</v>
      </c>
    </row>
    <row r="330" spans="6:11" customFormat="1" x14ac:dyDescent="0.25">
      <c r="F330" s="9">
        <v>3198603</v>
      </c>
      <c r="G330" s="12" t="s">
        <v>85</v>
      </c>
      <c r="H330" s="12" t="s">
        <v>582</v>
      </c>
      <c r="I330" s="12" t="s">
        <v>583</v>
      </c>
      <c r="J330" s="12" t="str">
        <f t="shared" si="5"/>
        <v>YAZMINE SUSANA AMARILLA MEZA</v>
      </c>
      <c r="K330" s="12" t="s">
        <v>186</v>
      </c>
    </row>
    <row r="331" spans="6:11" customFormat="1" x14ac:dyDescent="0.25">
      <c r="F331" s="9">
        <v>3203610</v>
      </c>
      <c r="G331" s="12" t="s">
        <v>95</v>
      </c>
      <c r="H331" s="12" t="s">
        <v>1147</v>
      </c>
      <c r="I331" s="12" t="s">
        <v>1148</v>
      </c>
      <c r="J331" s="12" t="str">
        <f t="shared" si="5"/>
        <v>SARA ANAHI CENTURION DE FRETES</v>
      </c>
      <c r="K331" s="12" t="s">
        <v>189</v>
      </c>
    </row>
    <row r="332" spans="6:11" customFormat="1" x14ac:dyDescent="0.25">
      <c r="F332" s="9">
        <v>3209591</v>
      </c>
      <c r="G332" s="12" t="s">
        <v>85</v>
      </c>
      <c r="H332" s="12" t="s">
        <v>391</v>
      </c>
      <c r="I332" s="12" t="s">
        <v>392</v>
      </c>
      <c r="J332" s="12" t="str">
        <f t="shared" si="5"/>
        <v>RAMON ALCIDES CHAPARRO SALINAS</v>
      </c>
      <c r="K332" s="12" t="s">
        <v>79</v>
      </c>
    </row>
    <row r="333" spans="6:11" customFormat="1" x14ac:dyDescent="0.25">
      <c r="F333" s="11">
        <v>3218548</v>
      </c>
      <c r="G333" s="15" t="s">
        <v>85</v>
      </c>
      <c r="H333" s="15" t="s">
        <v>769</v>
      </c>
      <c r="I333" s="15" t="s">
        <v>770</v>
      </c>
      <c r="J333" s="12" t="str">
        <f t="shared" si="5"/>
        <v>HUGO ANTONIO CUEVAS BURGOS</v>
      </c>
      <c r="K333" s="15"/>
    </row>
    <row r="334" spans="6:11" customFormat="1" x14ac:dyDescent="0.25">
      <c r="F334" s="9">
        <v>3218554</v>
      </c>
      <c r="G334" s="12" t="s">
        <v>85</v>
      </c>
      <c r="H334" s="12" t="s">
        <v>393</v>
      </c>
      <c r="I334" s="12" t="s">
        <v>394</v>
      </c>
      <c r="J334" s="12" t="str">
        <f t="shared" si="5"/>
        <v>RODRIGO VAZQUEZ VALDEZ</v>
      </c>
      <c r="K334" s="12" t="s">
        <v>88</v>
      </c>
    </row>
    <row r="335" spans="6:11" customFormat="1" x14ac:dyDescent="0.25">
      <c r="F335" s="9">
        <v>3218967</v>
      </c>
      <c r="G335" s="12" t="s">
        <v>85</v>
      </c>
      <c r="H335" s="12" t="s">
        <v>946</v>
      </c>
      <c r="I335" s="12" t="s">
        <v>947</v>
      </c>
      <c r="J335" s="12" t="str">
        <f t="shared" si="5"/>
        <v>CARMIÑA MARIA DEL ROCIO MARTINEZ VELAZQUEZ</v>
      </c>
      <c r="K335" s="12" t="s">
        <v>948</v>
      </c>
    </row>
    <row r="336" spans="6:11" customFormat="1" x14ac:dyDescent="0.25">
      <c r="F336" s="9">
        <v>3226897</v>
      </c>
      <c r="G336" s="12" t="s">
        <v>85</v>
      </c>
      <c r="H336" s="12" t="s">
        <v>949</v>
      </c>
      <c r="I336" s="12" t="s">
        <v>950</v>
      </c>
      <c r="J336" s="12" t="str">
        <f t="shared" si="5"/>
        <v>WILMA ESTELA HERMOSILLA ALMIRON</v>
      </c>
      <c r="K336" s="12" t="s">
        <v>152</v>
      </c>
    </row>
    <row r="337" spans="6:11" customFormat="1" x14ac:dyDescent="0.25">
      <c r="F337" s="9">
        <v>3251565</v>
      </c>
      <c r="G337" s="12" t="s">
        <v>85</v>
      </c>
      <c r="H337" s="12" t="s">
        <v>1149</v>
      </c>
      <c r="I337" s="12" t="s">
        <v>1150</v>
      </c>
      <c r="J337" s="12" t="str">
        <f t="shared" si="5"/>
        <v>CARMELO CABRERA GONZALEZ</v>
      </c>
      <c r="K337" s="12" t="s">
        <v>363</v>
      </c>
    </row>
    <row r="338" spans="6:11" customFormat="1" x14ac:dyDescent="0.25">
      <c r="F338" s="9">
        <v>3257396</v>
      </c>
      <c r="G338" s="12" t="s">
        <v>76</v>
      </c>
      <c r="H338" s="12" t="s">
        <v>174</v>
      </c>
      <c r="I338" s="12" t="s">
        <v>175</v>
      </c>
      <c r="J338" s="12" t="str">
        <f t="shared" si="5"/>
        <v>ENRIQUE ZARATE ESPINOLA</v>
      </c>
      <c r="K338" s="12" t="s">
        <v>129</v>
      </c>
    </row>
    <row r="339" spans="6:11" customFormat="1" x14ac:dyDescent="0.25">
      <c r="F339" s="9">
        <v>3271895</v>
      </c>
      <c r="G339" s="12" t="s">
        <v>85</v>
      </c>
      <c r="H339" s="12" t="s">
        <v>395</v>
      </c>
      <c r="I339" s="12" t="s">
        <v>396</v>
      </c>
      <c r="J339" s="12" t="str">
        <f t="shared" si="5"/>
        <v>JUAN ALBERTO MOREL MONGES</v>
      </c>
      <c r="K339" s="12" t="s">
        <v>88</v>
      </c>
    </row>
    <row r="340" spans="6:11" customFormat="1" x14ac:dyDescent="0.25">
      <c r="F340" s="9">
        <v>3294522</v>
      </c>
      <c r="G340" s="12" t="s">
        <v>76</v>
      </c>
      <c r="H340" s="12" t="s">
        <v>236</v>
      </c>
      <c r="I340" s="12" t="s">
        <v>237</v>
      </c>
      <c r="J340" s="12" t="str">
        <f t="shared" si="5"/>
        <v>CIPRIANO LOPEZ</v>
      </c>
      <c r="K340" s="12" t="s">
        <v>129</v>
      </c>
    </row>
    <row r="341" spans="6:11" customFormat="1" x14ac:dyDescent="0.25">
      <c r="F341" s="9">
        <v>3297755</v>
      </c>
      <c r="G341" s="12" t="s">
        <v>95</v>
      </c>
      <c r="H341" s="12" t="s">
        <v>951</v>
      </c>
      <c r="I341" s="12" t="s">
        <v>952</v>
      </c>
      <c r="J341" s="12" t="str">
        <f t="shared" si="5"/>
        <v>NANCY BEATRIZ ACEVEDO RUIZ</v>
      </c>
      <c r="K341" s="12" t="s">
        <v>189</v>
      </c>
    </row>
    <row r="342" spans="6:11" customFormat="1" x14ac:dyDescent="0.25">
      <c r="F342" s="9">
        <v>3312872</v>
      </c>
      <c r="G342" s="12" t="s">
        <v>76</v>
      </c>
      <c r="H342" s="12" t="s">
        <v>205</v>
      </c>
      <c r="I342" s="12" t="s">
        <v>206</v>
      </c>
      <c r="J342" s="12" t="str">
        <f t="shared" si="5"/>
        <v>MIGUEL ALCIDES FIGUEREDO FRANCO</v>
      </c>
      <c r="K342" s="12" t="s">
        <v>129</v>
      </c>
    </row>
    <row r="343" spans="6:11" customFormat="1" x14ac:dyDescent="0.25">
      <c r="F343" s="10">
        <v>3313392</v>
      </c>
      <c r="G343" s="13" t="s">
        <v>76</v>
      </c>
      <c r="H343" s="13" t="s">
        <v>584</v>
      </c>
      <c r="I343" s="13" t="s">
        <v>585</v>
      </c>
      <c r="J343" s="12" t="str">
        <f t="shared" si="5"/>
        <v>DIONICIO DAVALOS ENCINA</v>
      </c>
      <c r="K343" s="13" t="s">
        <v>79</v>
      </c>
    </row>
    <row r="344" spans="6:11" customFormat="1" x14ac:dyDescent="0.25">
      <c r="F344" s="9">
        <v>3334478</v>
      </c>
      <c r="G344" s="12" t="s">
        <v>76</v>
      </c>
      <c r="H344" s="12" t="s">
        <v>953</v>
      </c>
      <c r="I344" s="12" t="s">
        <v>954</v>
      </c>
      <c r="J344" s="12" t="str">
        <f t="shared" si="5"/>
        <v>JULIA ARMANDO</v>
      </c>
      <c r="K344" s="12" t="s">
        <v>142</v>
      </c>
    </row>
    <row r="345" spans="6:11" customFormat="1" x14ac:dyDescent="0.25">
      <c r="F345" s="9">
        <v>3342318</v>
      </c>
      <c r="G345" s="12" t="s">
        <v>85</v>
      </c>
      <c r="H345" s="12" t="s">
        <v>690</v>
      </c>
      <c r="I345" s="12" t="s">
        <v>691</v>
      </c>
      <c r="J345" s="12" t="str">
        <f t="shared" si="5"/>
        <v>COSME DAMIAN CARDOZO CARBALLO</v>
      </c>
      <c r="K345" s="12" t="s">
        <v>273</v>
      </c>
    </row>
    <row r="346" spans="6:11" customFormat="1" x14ac:dyDescent="0.25">
      <c r="F346" s="9">
        <v>3342621</v>
      </c>
      <c r="G346" s="12" t="s">
        <v>85</v>
      </c>
      <c r="H346" s="12" t="s">
        <v>176</v>
      </c>
      <c r="I346" s="12" t="s">
        <v>177</v>
      </c>
      <c r="J346" s="12" t="str">
        <f t="shared" si="5"/>
        <v>MARIA DE LOURDE CABRERA AQUINO</v>
      </c>
      <c r="K346" s="12" t="s">
        <v>91</v>
      </c>
    </row>
    <row r="347" spans="6:11" customFormat="1" x14ac:dyDescent="0.25">
      <c r="F347" s="9">
        <v>3380252</v>
      </c>
      <c r="G347" s="12" t="s">
        <v>85</v>
      </c>
      <c r="H347" s="12" t="s">
        <v>586</v>
      </c>
      <c r="I347" s="12" t="s">
        <v>587</v>
      </c>
      <c r="J347" s="12" t="str">
        <f t="shared" si="5"/>
        <v>ALFREDO  JESUS ROJAS OZUNA</v>
      </c>
      <c r="K347" s="12" t="s">
        <v>588</v>
      </c>
    </row>
    <row r="348" spans="6:11" customFormat="1" x14ac:dyDescent="0.25">
      <c r="F348" s="9">
        <v>3387574</v>
      </c>
      <c r="G348" s="12" t="s">
        <v>85</v>
      </c>
      <c r="H348" s="12" t="s">
        <v>1151</v>
      </c>
      <c r="I348" s="12" t="s">
        <v>1152</v>
      </c>
      <c r="J348" s="12" t="str">
        <f t="shared" si="5"/>
        <v>GUSTAVO DAVID ALONSO ARGUELLO</v>
      </c>
      <c r="K348" s="12" t="s">
        <v>152</v>
      </c>
    </row>
    <row r="349" spans="6:11" customFormat="1" x14ac:dyDescent="0.25">
      <c r="F349" s="9">
        <v>3388501</v>
      </c>
      <c r="G349" s="12" t="s">
        <v>85</v>
      </c>
      <c r="H349" s="12" t="s">
        <v>955</v>
      </c>
      <c r="I349" s="12" t="s">
        <v>956</v>
      </c>
      <c r="J349" s="12" t="str">
        <f t="shared" si="5"/>
        <v>VICTOR TOMAS MORENO AGUERO</v>
      </c>
      <c r="K349" s="12" t="s">
        <v>957</v>
      </c>
    </row>
    <row r="350" spans="6:11" customFormat="1" x14ac:dyDescent="0.25">
      <c r="F350" s="9">
        <v>3390880</v>
      </c>
      <c r="G350" s="12" t="s">
        <v>85</v>
      </c>
      <c r="H350" s="12" t="s">
        <v>1153</v>
      </c>
      <c r="I350" s="12" t="s">
        <v>1154</v>
      </c>
      <c r="J350" s="12" t="str">
        <f t="shared" si="5"/>
        <v>CRISTALINA CELESTE LOPEZ DUARTE</v>
      </c>
      <c r="K350" s="12" t="s">
        <v>152</v>
      </c>
    </row>
    <row r="351" spans="6:11" customFormat="1" x14ac:dyDescent="0.25">
      <c r="F351" s="9">
        <v>3395296</v>
      </c>
      <c r="G351" s="12" t="s">
        <v>85</v>
      </c>
      <c r="H351" s="12" t="s">
        <v>1155</v>
      </c>
      <c r="I351" s="12" t="s">
        <v>1156</v>
      </c>
      <c r="J351" s="12" t="str">
        <f t="shared" si="5"/>
        <v>MARLENE NOEMI BENITEZ PIRELLI</v>
      </c>
      <c r="K351" s="12" t="s">
        <v>126</v>
      </c>
    </row>
    <row r="352" spans="6:11" customFormat="1" x14ac:dyDescent="0.25">
      <c r="F352" s="9">
        <v>3399997</v>
      </c>
      <c r="G352" s="12" t="s">
        <v>95</v>
      </c>
      <c r="H352" s="12" t="s">
        <v>271</v>
      </c>
      <c r="I352" s="12" t="s">
        <v>272</v>
      </c>
      <c r="J352" s="12" t="str">
        <f t="shared" si="5"/>
        <v>MARCELO RAMON BAEZ VERDUN</v>
      </c>
      <c r="K352" s="12" t="s">
        <v>273</v>
      </c>
    </row>
    <row r="353" spans="6:11" customFormat="1" x14ac:dyDescent="0.25">
      <c r="F353" s="9">
        <v>3404261</v>
      </c>
      <c r="G353" s="12" t="s">
        <v>76</v>
      </c>
      <c r="H353" s="12" t="s">
        <v>589</v>
      </c>
      <c r="I353" s="12" t="s">
        <v>590</v>
      </c>
      <c r="J353" s="12" t="str">
        <f t="shared" si="5"/>
        <v>CRISTHIAN RAÚL NARVAEZ MOSQUEDA</v>
      </c>
      <c r="K353" s="12" t="s">
        <v>82</v>
      </c>
    </row>
    <row r="354" spans="6:11" customFormat="1" x14ac:dyDescent="0.25">
      <c r="F354" s="9">
        <v>3405850</v>
      </c>
      <c r="G354" s="12" t="s">
        <v>85</v>
      </c>
      <c r="H354" s="12" t="s">
        <v>1157</v>
      </c>
      <c r="I354" s="12" t="s">
        <v>1158</v>
      </c>
      <c r="J354" s="12" t="str">
        <f t="shared" si="5"/>
        <v>LIZ MARIEL MARTINEZ TORRES</v>
      </c>
      <c r="K354" s="12" t="s">
        <v>98</v>
      </c>
    </row>
    <row r="355" spans="6:11" customFormat="1" x14ac:dyDescent="0.25">
      <c r="F355" s="9">
        <v>3421445</v>
      </c>
      <c r="G355" s="12" t="s">
        <v>85</v>
      </c>
      <c r="H355" s="12" t="s">
        <v>89</v>
      </c>
      <c r="I355" s="12" t="s">
        <v>90</v>
      </c>
      <c r="J355" s="12" t="str">
        <f t="shared" si="5"/>
        <v>OSMAR RICARDO ARCE CARDOZO</v>
      </c>
      <c r="K355" s="12" t="s">
        <v>91</v>
      </c>
    </row>
    <row r="356" spans="6:11" customFormat="1" x14ac:dyDescent="0.25">
      <c r="F356" s="9">
        <v>3423645</v>
      </c>
      <c r="G356" s="12" t="s">
        <v>85</v>
      </c>
      <c r="H356" s="12" t="s">
        <v>274</v>
      </c>
      <c r="I356" s="12" t="s">
        <v>275</v>
      </c>
      <c r="J356" s="12" t="str">
        <f t="shared" si="5"/>
        <v>LOURDES CAROLINA CACERES ROMERO</v>
      </c>
      <c r="K356" s="12" t="s">
        <v>276</v>
      </c>
    </row>
    <row r="357" spans="6:11" customFormat="1" x14ac:dyDescent="0.25">
      <c r="F357" s="9">
        <v>3437759</v>
      </c>
      <c r="G357" s="12" t="s">
        <v>85</v>
      </c>
      <c r="H357" s="12" t="s">
        <v>591</v>
      </c>
      <c r="I357" s="12" t="s">
        <v>592</v>
      </c>
      <c r="J357" s="12" t="str">
        <f t="shared" si="5"/>
        <v>MARIA HELEN FATECHA ROA</v>
      </c>
      <c r="K357" s="12" t="s">
        <v>352</v>
      </c>
    </row>
    <row r="358" spans="6:11" customFormat="1" x14ac:dyDescent="0.25">
      <c r="F358" s="9">
        <v>3440102</v>
      </c>
      <c r="G358" s="12" t="s">
        <v>95</v>
      </c>
      <c r="H358" s="12" t="s">
        <v>277</v>
      </c>
      <c r="I358" s="12" t="s">
        <v>1159</v>
      </c>
      <c r="J358" s="12" t="str">
        <f t="shared" si="5"/>
        <v>OLGA PEDROZO FRANCO</v>
      </c>
      <c r="K358" s="12" t="s">
        <v>276</v>
      </c>
    </row>
    <row r="359" spans="6:11" customFormat="1" x14ac:dyDescent="0.25">
      <c r="F359" s="9">
        <v>3444277</v>
      </c>
      <c r="G359" s="12" t="s">
        <v>340</v>
      </c>
      <c r="H359" s="12" t="s">
        <v>1160</v>
      </c>
      <c r="I359" s="12" t="s">
        <v>524</v>
      </c>
      <c r="J359" s="12" t="str">
        <f t="shared" si="5"/>
        <v>ELADIO CHAVEZ ALCARAZ</v>
      </c>
      <c r="K359" s="12" t="s">
        <v>626</v>
      </c>
    </row>
    <row r="360" spans="6:11" customFormat="1" x14ac:dyDescent="0.25">
      <c r="F360" s="9">
        <v>3451715</v>
      </c>
      <c r="G360" s="12" t="s">
        <v>85</v>
      </c>
      <c r="H360" s="12" t="s">
        <v>958</v>
      </c>
      <c r="I360" s="12" t="s">
        <v>959</v>
      </c>
      <c r="J360" s="12" t="str">
        <f t="shared" si="5"/>
        <v>LUIS ENRIQUE GALVAN DIEZ PEREZ</v>
      </c>
      <c r="K360" s="12" t="s">
        <v>98</v>
      </c>
    </row>
    <row r="361" spans="6:11" customFormat="1" x14ac:dyDescent="0.25">
      <c r="F361" s="9">
        <v>3453802</v>
      </c>
      <c r="G361" s="12" t="s">
        <v>85</v>
      </c>
      <c r="H361" s="12" t="s">
        <v>117</v>
      </c>
      <c r="I361" s="12" t="s">
        <v>692</v>
      </c>
      <c r="J361" s="12" t="str">
        <f t="shared" si="5"/>
        <v>NESTOR CORONEL</v>
      </c>
      <c r="K361" s="12" t="s">
        <v>82</v>
      </c>
    </row>
    <row r="362" spans="6:11" customFormat="1" x14ac:dyDescent="0.25">
      <c r="F362" s="9">
        <v>3458253</v>
      </c>
      <c r="G362" s="12" t="s">
        <v>95</v>
      </c>
      <c r="H362" s="12" t="s">
        <v>593</v>
      </c>
      <c r="I362" s="12" t="s">
        <v>594</v>
      </c>
      <c r="J362" s="12" t="str">
        <f t="shared" si="5"/>
        <v>MIRIAN ELIZABETH MEZA GALEANO</v>
      </c>
      <c r="K362" s="12" t="s">
        <v>595</v>
      </c>
    </row>
    <row r="363" spans="6:11" customFormat="1" x14ac:dyDescent="0.25">
      <c r="F363" s="9">
        <v>3478409</v>
      </c>
      <c r="G363" s="12" t="s">
        <v>340</v>
      </c>
      <c r="H363" s="12" t="s">
        <v>511</v>
      </c>
      <c r="I363" s="12" t="s">
        <v>960</v>
      </c>
      <c r="J363" s="12" t="str">
        <f t="shared" si="5"/>
        <v>LUIS GILBERTO GONZALEZ NUÑEZ</v>
      </c>
      <c r="K363" s="12" t="s">
        <v>626</v>
      </c>
    </row>
    <row r="364" spans="6:11" customFormat="1" x14ac:dyDescent="0.25">
      <c r="F364" s="9">
        <v>3492780</v>
      </c>
      <c r="G364" s="12" t="s">
        <v>85</v>
      </c>
      <c r="H364" s="12" t="s">
        <v>596</v>
      </c>
      <c r="I364" s="12" t="s">
        <v>597</v>
      </c>
      <c r="J364" s="12" t="str">
        <f t="shared" si="5"/>
        <v>FEDERICO ALBERTO CANTERO ARZAMENDIA</v>
      </c>
      <c r="K364" s="12" t="s">
        <v>598</v>
      </c>
    </row>
    <row r="365" spans="6:11" customFormat="1" x14ac:dyDescent="0.25">
      <c r="F365" s="9">
        <v>3493254</v>
      </c>
      <c r="G365" s="12" t="s">
        <v>76</v>
      </c>
      <c r="H365" s="12" t="s">
        <v>277</v>
      </c>
      <c r="I365" s="12" t="s">
        <v>278</v>
      </c>
      <c r="J365" s="12" t="str">
        <f t="shared" si="5"/>
        <v>ARNULFO PEDROZO FRANCO</v>
      </c>
      <c r="K365" s="12" t="s">
        <v>82</v>
      </c>
    </row>
    <row r="366" spans="6:11" customFormat="1" x14ac:dyDescent="0.25">
      <c r="F366" s="9">
        <v>3505694</v>
      </c>
      <c r="G366" s="12" t="s">
        <v>85</v>
      </c>
      <c r="H366" s="12" t="s">
        <v>238</v>
      </c>
      <c r="I366" s="12" t="s">
        <v>239</v>
      </c>
      <c r="J366" s="12" t="str">
        <f t="shared" si="5"/>
        <v>CRISTHIAN VICENTE FERREIRA GONZALEZ</v>
      </c>
      <c r="K366" s="12" t="s">
        <v>91</v>
      </c>
    </row>
    <row r="367" spans="6:11" customFormat="1" x14ac:dyDescent="0.25">
      <c r="F367" s="10">
        <v>3522666</v>
      </c>
      <c r="G367" s="13" t="s">
        <v>76</v>
      </c>
      <c r="H367" s="13" t="s">
        <v>119</v>
      </c>
      <c r="I367" s="13" t="s">
        <v>599</v>
      </c>
      <c r="J367" s="12" t="str">
        <f t="shared" si="5"/>
        <v>CRISTHIAN ALEJANDRO GONZALEZ</v>
      </c>
      <c r="K367" s="13" t="s">
        <v>79</v>
      </c>
    </row>
    <row r="368" spans="6:11" customFormat="1" x14ac:dyDescent="0.25">
      <c r="F368" s="9">
        <v>3544798</v>
      </c>
      <c r="G368" s="12" t="s">
        <v>340</v>
      </c>
      <c r="H368" s="12" t="s">
        <v>693</v>
      </c>
      <c r="I368" s="12" t="s">
        <v>694</v>
      </c>
      <c r="J368" s="12" t="str">
        <f t="shared" si="5"/>
        <v>ANIBAL PONCE AYALA</v>
      </c>
      <c r="K368" s="12" t="s">
        <v>626</v>
      </c>
    </row>
    <row r="369" spans="6:11" customFormat="1" x14ac:dyDescent="0.25">
      <c r="F369" s="11">
        <v>3546507</v>
      </c>
      <c r="G369" s="15" t="s">
        <v>85</v>
      </c>
      <c r="H369" s="15" t="s">
        <v>771</v>
      </c>
      <c r="I369" s="15" t="s">
        <v>772</v>
      </c>
      <c r="J369" s="12" t="str">
        <f t="shared" si="5"/>
        <v>FULGENCIO RAMON ARRUA SOSTOA</v>
      </c>
      <c r="K369" s="15"/>
    </row>
    <row r="370" spans="6:11" customFormat="1" x14ac:dyDescent="0.25">
      <c r="F370" s="9">
        <v>3554539</v>
      </c>
      <c r="G370" s="12" t="s">
        <v>76</v>
      </c>
      <c r="H370" s="12" t="s">
        <v>1161</v>
      </c>
      <c r="I370" s="12" t="s">
        <v>1162</v>
      </c>
      <c r="J370" s="12" t="str">
        <f t="shared" si="5"/>
        <v>DERLIS JULIAN RIOS</v>
      </c>
      <c r="K370" s="12" t="s">
        <v>307</v>
      </c>
    </row>
    <row r="371" spans="6:11" customFormat="1" x14ac:dyDescent="0.25">
      <c r="F371" s="9">
        <v>3557745</v>
      </c>
      <c r="G371" s="12" t="s">
        <v>76</v>
      </c>
      <c r="H371" s="12" t="s">
        <v>1163</v>
      </c>
      <c r="I371" s="12" t="s">
        <v>1164</v>
      </c>
      <c r="J371" s="12" t="str">
        <f t="shared" si="5"/>
        <v>RAMÓN MARCELINO TOLEDO GÓMEZ</v>
      </c>
      <c r="K371" s="12" t="s">
        <v>79</v>
      </c>
    </row>
    <row r="372" spans="6:11" customFormat="1" x14ac:dyDescent="0.25">
      <c r="F372" s="9">
        <v>3558977</v>
      </c>
      <c r="G372" s="12" t="s">
        <v>76</v>
      </c>
      <c r="H372" s="12" t="s">
        <v>279</v>
      </c>
      <c r="I372" s="12" t="s">
        <v>280</v>
      </c>
      <c r="J372" s="12" t="str">
        <f t="shared" si="5"/>
        <v>HUGO CESAR VARGAS</v>
      </c>
      <c r="K372" s="12" t="s">
        <v>82</v>
      </c>
    </row>
    <row r="373" spans="6:11" customFormat="1" x14ac:dyDescent="0.25">
      <c r="F373" s="9">
        <v>3563360</v>
      </c>
      <c r="G373" s="12" t="s">
        <v>85</v>
      </c>
      <c r="H373" s="12" t="s">
        <v>1165</v>
      </c>
      <c r="I373" s="12" t="s">
        <v>1166</v>
      </c>
      <c r="J373" s="12" t="str">
        <f t="shared" si="5"/>
        <v>FABIAN MISAEL BENITEZ ALVAREZ</v>
      </c>
      <c r="K373" s="12" t="s">
        <v>88</v>
      </c>
    </row>
    <row r="374" spans="6:11" customFormat="1" x14ac:dyDescent="0.25">
      <c r="F374" s="9">
        <v>3567819</v>
      </c>
      <c r="G374" s="12" t="s">
        <v>76</v>
      </c>
      <c r="H374" s="12" t="s">
        <v>207</v>
      </c>
      <c r="I374" s="12" t="s">
        <v>208</v>
      </c>
      <c r="J374" s="12" t="str">
        <f t="shared" si="5"/>
        <v>VIDAL ZARZA GONZALEZ</v>
      </c>
      <c r="K374" s="12" t="s">
        <v>79</v>
      </c>
    </row>
    <row r="375" spans="6:11" customFormat="1" x14ac:dyDescent="0.25">
      <c r="F375" s="9">
        <v>3576068</v>
      </c>
      <c r="G375" s="12" t="s">
        <v>340</v>
      </c>
      <c r="H375" s="12" t="s">
        <v>961</v>
      </c>
      <c r="I375" s="12" t="s">
        <v>962</v>
      </c>
      <c r="J375" s="12" t="str">
        <f t="shared" si="5"/>
        <v>NADIA NAIME NOGUEZ CHAMAS</v>
      </c>
      <c r="K375" s="12" t="s">
        <v>963</v>
      </c>
    </row>
    <row r="376" spans="6:11" customFormat="1" x14ac:dyDescent="0.25">
      <c r="F376" s="11">
        <v>3576132</v>
      </c>
      <c r="G376" s="15" t="s">
        <v>85</v>
      </c>
      <c r="H376" s="15" t="s">
        <v>773</v>
      </c>
      <c r="I376" s="15" t="s">
        <v>774</v>
      </c>
      <c r="J376" s="12" t="str">
        <f t="shared" si="5"/>
        <v>LILIANA ELIZABETH FERREIRA ROLON</v>
      </c>
      <c r="K376" s="15"/>
    </row>
    <row r="377" spans="6:11" customFormat="1" x14ac:dyDescent="0.25">
      <c r="F377" s="9">
        <v>3599731</v>
      </c>
      <c r="G377" s="12" t="s">
        <v>85</v>
      </c>
      <c r="H377" s="12" t="s">
        <v>964</v>
      </c>
      <c r="I377" s="12" t="s">
        <v>965</v>
      </c>
      <c r="J377" s="12" t="str">
        <f t="shared" si="5"/>
        <v>WALTER RODRIGO RONZEWSKI FARIÑA</v>
      </c>
      <c r="K377" s="12" t="s">
        <v>855</v>
      </c>
    </row>
    <row r="378" spans="6:11" customFormat="1" x14ac:dyDescent="0.25">
      <c r="F378" s="9">
        <v>3611464</v>
      </c>
      <c r="G378" s="12" t="s">
        <v>85</v>
      </c>
      <c r="H378" s="12" t="s">
        <v>819</v>
      </c>
      <c r="I378" s="12" t="s">
        <v>820</v>
      </c>
      <c r="J378" s="12" t="str">
        <f t="shared" si="5"/>
        <v>BENIGNO RODAS ESPINOLA</v>
      </c>
      <c r="K378" s="12" t="s">
        <v>157</v>
      </c>
    </row>
    <row r="379" spans="6:11" customFormat="1" x14ac:dyDescent="0.25">
      <c r="F379" s="10">
        <v>3625913</v>
      </c>
      <c r="G379" s="13" t="s">
        <v>95</v>
      </c>
      <c r="H379" s="13" t="s">
        <v>821</v>
      </c>
      <c r="I379" s="13" t="s">
        <v>822</v>
      </c>
      <c r="J379" s="12" t="str">
        <f t="shared" si="5"/>
        <v>COSME DANIEL GIMENEZ PEDROZO</v>
      </c>
      <c r="K379" s="13" t="s">
        <v>242</v>
      </c>
    </row>
    <row r="380" spans="6:11" customFormat="1" x14ac:dyDescent="0.25">
      <c r="F380" s="9">
        <v>3636494</v>
      </c>
      <c r="G380" s="12" t="s">
        <v>85</v>
      </c>
      <c r="H380" s="12" t="s">
        <v>1167</v>
      </c>
      <c r="I380" s="12" t="s">
        <v>1168</v>
      </c>
      <c r="J380" s="12" t="str">
        <f t="shared" si="5"/>
        <v>CLAUDIA ANDREA ALEGRE GONZALEZ</v>
      </c>
      <c r="K380" s="12" t="s">
        <v>94</v>
      </c>
    </row>
    <row r="381" spans="6:11" customFormat="1" x14ac:dyDescent="0.25">
      <c r="F381" s="9">
        <v>3653858</v>
      </c>
      <c r="G381" s="12" t="s">
        <v>85</v>
      </c>
      <c r="H381" s="12" t="s">
        <v>600</v>
      </c>
      <c r="I381" s="12" t="s">
        <v>601</v>
      </c>
      <c r="J381" s="12" t="str">
        <f t="shared" si="5"/>
        <v>NATHALIA HELENA ZARACHO ECHAGUE</v>
      </c>
      <c r="K381" s="12" t="s">
        <v>376</v>
      </c>
    </row>
    <row r="382" spans="6:11" customFormat="1" x14ac:dyDescent="0.25">
      <c r="F382" s="11">
        <v>3661352</v>
      </c>
      <c r="G382" s="15" t="s">
        <v>85</v>
      </c>
      <c r="H382" s="15" t="s">
        <v>775</v>
      </c>
      <c r="I382" s="15" t="s">
        <v>776</v>
      </c>
      <c r="J382" s="12" t="str">
        <f t="shared" si="5"/>
        <v>SULLY MARLENE GONZALEZ LAMBARE</v>
      </c>
      <c r="K382" s="15"/>
    </row>
    <row r="383" spans="6:11" customFormat="1" x14ac:dyDescent="0.25">
      <c r="F383" s="9">
        <v>3661853</v>
      </c>
      <c r="G383" s="12" t="s">
        <v>85</v>
      </c>
      <c r="H383" s="12" t="s">
        <v>966</v>
      </c>
      <c r="I383" s="12" t="s">
        <v>967</v>
      </c>
      <c r="J383" s="12" t="str">
        <f t="shared" si="5"/>
        <v>ESTEBAN RAMON CARDOZO PATIÑO</v>
      </c>
      <c r="K383" s="12" t="s">
        <v>152</v>
      </c>
    </row>
    <row r="384" spans="6:11" customFormat="1" x14ac:dyDescent="0.25">
      <c r="F384" s="9">
        <v>3664709</v>
      </c>
      <c r="G384" s="12" t="s">
        <v>340</v>
      </c>
      <c r="H384" s="12" t="s">
        <v>1169</v>
      </c>
      <c r="I384" s="12" t="s">
        <v>1170</v>
      </c>
      <c r="J384" s="12" t="str">
        <f t="shared" si="5"/>
        <v>LETICIA LORENA LEON FRETES</v>
      </c>
      <c r="K384" s="12" t="s">
        <v>276</v>
      </c>
    </row>
    <row r="385" spans="6:11" customFormat="1" x14ac:dyDescent="0.25">
      <c r="F385" s="9">
        <v>3666286</v>
      </c>
      <c r="G385" s="12" t="s">
        <v>95</v>
      </c>
      <c r="H385" s="12" t="s">
        <v>1171</v>
      </c>
      <c r="I385" s="12" t="s">
        <v>1172</v>
      </c>
      <c r="J385" s="12" t="str">
        <f t="shared" si="5"/>
        <v>ESTHER NOEMI BERNIS URBIETA</v>
      </c>
      <c r="K385" s="12" t="s">
        <v>919</v>
      </c>
    </row>
    <row r="386" spans="6:11" customFormat="1" x14ac:dyDescent="0.25">
      <c r="F386" s="9">
        <v>3675533</v>
      </c>
      <c r="G386" s="12" t="s">
        <v>85</v>
      </c>
      <c r="H386" s="12" t="s">
        <v>602</v>
      </c>
      <c r="I386" s="12" t="s">
        <v>603</v>
      </c>
      <c r="J386" s="12" t="str">
        <f t="shared" si="5"/>
        <v>FERNANDO EDGARDO RAMIREZ</v>
      </c>
      <c r="K386" s="12" t="s">
        <v>604</v>
      </c>
    </row>
    <row r="387" spans="6:11" customFormat="1" x14ac:dyDescent="0.25">
      <c r="F387" s="11">
        <v>3675879</v>
      </c>
      <c r="G387" s="15" t="s">
        <v>85</v>
      </c>
      <c r="H387" s="15" t="s">
        <v>777</v>
      </c>
      <c r="I387" s="15" t="s">
        <v>778</v>
      </c>
      <c r="J387" s="12" t="str">
        <f t="shared" si="5"/>
        <v>MARIA LILIAN PAIVA CALASTRA</v>
      </c>
      <c r="K387" s="15"/>
    </row>
    <row r="388" spans="6:11" customFormat="1" x14ac:dyDescent="0.25">
      <c r="F388" s="9">
        <v>3681936</v>
      </c>
      <c r="G388" s="12" t="s">
        <v>76</v>
      </c>
      <c r="H388" s="12" t="s">
        <v>178</v>
      </c>
      <c r="I388" s="12" t="s">
        <v>179</v>
      </c>
      <c r="J388" s="12" t="str">
        <f t="shared" ref="J388:J451" si="6">CONCATENATE(I388," ",H388)</f>
        <v>MARIA ESTELA DIAZ GONZALEZ</v>
      </c>
      <c r="K388" s="12" t="s">
        <v>142</v>
      </c>
    </row>
    <row r="389" spans="6:11" customFormat="1" x14ac:dyDescent="0.25">
      <c r="F389" s="9">
        <v>3694732</v>
      </c>
      <c r="G389" s="12" t="s">
        <v>76</v>
      </c>
      <c r="H389" s="12" t="s">
        <v>500</v>
      </c>
      <c r="I389" s="12" t="s">
        <v>540</v>
      </c>
      <c r="J389" s="12" t="str">
        <f t="shared" si="6"/>
        <v>HUGO RAMON NUÑEZ</v>
      </c>
      <c r="K389" s="12" t="s">
        <v>123</v>
      </c>
    </row>
    <row r="390" spans="6:11" customFormat="1" x14ac:dyDescent="0.25">
      <c r="F390" s="9">
        <v>3704871</v>
      </c>
      <c r="G390" s="12" t="s">
        <v>85</v>
      </c>
      <c r="H390" s="12" t="s">
        <v>823</v>
      </c>
      <c r="I390" s="12" t="s">
        <v>824</v>
      </c>
      <c r="J390" s="12" t="str">
        <f t="shared" si="6"/>
        <v>JUAN ANDRES TORRES GOMEZ</v>
      </c>
      <c r="K390" s="12" t="s">
        <v>98</v>
      </c>
    </row>
    <row r="391" spans="6:11" customFormat="1" x14ac:dyDescent="0.25">
      <c r="F391" s="9">
        <v>3734615</v>
      </c>
      <c r="G391" s="12" t="s">
        <v>340</v>
      </c>
      <c r="H391" s="12" t="s">
        <v>695</v>
      </c>
      <c r="I391" s="12" t="s">
        <v>696</v>
      </c>
      <c r="J391" s="12" t="str">
        <f t="shared" si="6"/>
        <v>CARLOS MOREL VELAZQUEZ</v>
      </c>
      <c r="K391" s="12" t="s">
        <v>626</v>
      </c>
    </row>
    <row r="392" spans="6:11" customFormat="1" x14ac:dyDescent="0.25">
      <c r="F392" s="9">
        <v>3740819</v>
      </c>
      <c r="G392" s="12" t="s">
        <v>76</v>
      </c>
      <c r="H392" s="12" t="s">
        <v>1157</v>
      </c>
      <c r="I392" s="12" t="s">
        <v>1173</v>
      </c>
      <c r="J392" s="12" t="str">
        <f t="shared" si="6"/>
        <v>CLAUDIA MARTINEZ TORRES</v>
      </c>
      <c r="K392" s="12" t="s">
        <v>276</v>
      </c>
    </row>
    <row r="393" spans="6:11" customFormat="1" x14ac:dyDescent="0.25">
      <c r="F393" s="9">
        <v>3743831</v>
      </c>
      <c r="G393" s="12" t="s">
        <v>340</v>
      </c>
      <c r="H393" s="12" t="s">
        <v>968</v>
      </c>
      <c r="I393" s="12" t="s">
        <v>969</v>
      </c>
      <c r="J393" s="12" t="str">
        <f t="shared" si="6"/>
        <v>DULCE MARIA  AUXILIADORA AMADO ZALDIVAR</v>
      </c>
      <c r="K393" s="12" t="s">
        <v>970</v>
      </c>
    </row>
    <row r="394" spans="6:11" customFormat="1" x14ac:dyDescent="0.25">
      <c r="F394" s="9">
        <v>3748610</v>
      </c>
      <c r="G394" s="12" t="s">
        <v>85</v>
      </c>
      <c r="H394" s="12" t="s">
        <v>605</v>
      </c>
      <c r="I394" s="12" t="s">
        <v>606</v>
      </c>
      <c r="J394" s="12" t="str">
        <f t="shared" si="6"/>
        <v>LILIAN MABEL AYALA JACOBO</v>
      </c>
      <c r="K394" s="12" t="s">
        <v>100</v>
      </c>
    </row>
    <row r="395" spans="6:11" customFormat="1" x14ac:dyDescent="0.25">
      <c r="F395" s="9">
        <v>3748935</v>
      </c>
      <c r="G395" s="12" t="s">
        <v>76</v>
      </c>
      <c r="H395" s="12" t="s">
        <v>697</v>
      </c>
      <c r="I395" s="12" t="s">
        <v>698</v>
      </c>
      <c r="J395" s="12" t="str">
        <f t="shared" si="6"/>
        <v>GUIDO RAMON VARGAS GAETE</v>
      </c>
      <c r="K395" s="12" t="s">
        <v>699</v>
      </c>
    </row>
    <row r="396" spans="6:11" customFormat="1" x14ac:dyDescent="0.25">
      <c r="F396" s="9">
        <v>3754523</v>
      </c>
      <c r="G396" s="12" t="s">
        <v>85</v>
      </c>
      <c r="H396" s="12" t="s">
        <v>607</v>
      </c>
      <c r="I396" s="12" t="s">
        <v>608</v>
      </c>
      <c r="J396" s="12" t="str">
        <f t="shared" si="6"/>
        <v>GLORIA BEATRIZ MONTIEL COLMAN</v>
      </c>
      <c r="K396" s="12" t="s">
        <v>152</v>
      </c>
    </row>
    <row r="397" spans="6:11" customFormat="1" x14ac:dyDescent="0.25">
      <c r="F397" s="9">
        <v>3777474</v>
      </c>
      <c r="G397" s="12" t="s">
        <v>85</v>
      </c>
      <c r="H397" s="12" t="s">
        <v>1174</v>
      </c>
      <c r="I397" s="12" t="s">
        <v>1175</v>
      </c>
      <c r="J397" s="12" t="str">
        <f t="shared" si="6"/>
        <v>RODRIGO ESTEBAN ALEGRE GREGOR</v>
      </c>
      <c r="K397" s="12" t="s">
        <v>152</v>
      </c>
    </row>
    <row r="398" spans="6:11" customFormat="1" x14ac:dyDescent="0.25">
      <c r="F398" s="9">
        <v>3783120</v>
      </c>
      <c r="G398" s="12" t="s">
        <v>85</v>
      </c>
      <c r="H398" s="12" t="s">
        <v>1216</v>
      </c>
      <c r="I398" s="12" t="s">
        <v>1217</v>
      </c>
      <c r="J398" s="12" t="str">
        <f t="shared" si="6"/>
        <v>PAULINO JOSE GALARZA GOMEZ</v>
      </c>
      <c r="K398" s="12" t="s">
        <v>442</v>
      </c>
    </row>
    <row r="399" spans="6:11" customFormat="1" x14ac:dyDescent="0.25">
      <c r="F399" s="9">
        <v>3783395</v>
      </c>
      <c r="G399" s="12" t="s">
        <v>85</v>
      </c>
      <c r="H399" s="12" t="s">
        <v>971</v>
      </c>
      <c r="I399" s="12" t="s">
        <v>972</v>
      </c>
      <c r="J399" s="12" t="str">
        <f t="shared" si="6"/>
        <v>PEDRO DANIEL ACOSTA PENAYO</v>
      </c>
      <c r="K399" s="12" t="s">
        <v>98</v>
      </c>
    </row>
    <row r="400" spans="6:11" customFormat="1" x14ac:dyDescent="0.25">
      <c r="F400" s="9">
        <v>3785862</v>
      </c>
      <c r="G400" s="12" t="s">
        <v>85</v>
      </c>
      <c r="H400" s="12" t="s">
        <v>973</v>
      </c>
      <c r="I400" s="12" t="s">
        <v>974</v>
      </c>
      <c r="J400" s="12" t="str">
        <f t="shared" si="6"/>
        <v>DIEGO MIGUEL BERNAL DOMINGUEZ</v>
      </c>
      <c r="K400" s="12" t="s">
        <v>152</v>
      </c>
    </row>
    <row r="401" spans="6:11" customFormat="1" x14ac:dyDescent="0.25">
      <c r="F401" s="9">
        <v>3793513</v>
      </c>
      <c r="G401" s="12" t="s">
        <v>95</v>
      </c>
      <c r="H401" s="12" t="s">
        <v>1176</v>
      </c>
      <c r="I401" s="12" t="s">
        <v>1177</v>
      </c>
      <c r="J401" s="12" t="str">
        <f t="shared" si="6"/>
        <v>JESSICA SABRINA DUARTE MEDINA</v>
      </c>
      <c r="K401" s="12" t="s">
        <v>919</v>
      </c>
    </row>
    <row r="402" spans="6:11" customFormat="1" x14ac:dyDescent="0.25">
      <c r="F402" s="9">
        <v>3796268</v>
      </c>
      <c r="G402" s="12" t="s">
        <v>76</v>
      </c>
      <c r="H402" s="12" t="s">
        <v>1178</v>
      </c>
      <c r="I402" s="12" t="s">
        <v>1179</v>
      </c>
      <c r="J402" s="12" t="str">
        <f t="shared" si="6"/>
        <v>PERLA VILLALBA BAEZ</v>
      </c>
      <c r="K402" s="12" t="s">
        <v>475</v>
      </c>
    </row>
    <row r="403" spans="6:11" customFormat="1" x14ac:dyDescent="0.25">
      <c r="F403" s="9">
        <v>3802291</v>
      </c>
      <c r="G403" s="12" t="s">
        <v>85</v>
      </c>
      <c r="H403" s="12" t="s">
        <v>700</v>
      </c>
      <c r="I403" s="12" t="s">
        <v>701</v>
      </c>
      <c r="J403" s="12" t="str">
        <f t="shared" si="6"/>
        <v>AUGUSTO RAMON BENITEZ CENTURION</v>
      </c>
      <c r="K403" s="12" t="s">
        <v>88</v>
      </c>
    </row>
    <row r="404" spans="6:11" customFormat="1" x14ac:dyDescent="0.25">
      <c r="F404" s="9">
        <v>3804364</v>
      </c>
      <c r="G404" s="12" t="s">
        <v>85</v>
      </c>
      <c r="H404" s="12" t="s">
        <v>1180</v>
      </c>
      <c r="I404" s="12" t="s">
        <v>1181</v>
      </c>
      <c r="J404" s="12" t="str">
        <f t="shared" si="6"/>
        <v>OLGA ADRIANA ALCARAZ MACIEL</v>
      </c>
      <c r="K404" s="12" t="s">
        <v>1182</v>
      </c>
    </row>
    <row r="405" spans="6:11" customFormat="1" x14ac:dyDescent="0.25">
      <c r="F405" s="9">
        <v>3807170</v>
      </c>
      <c r="G405" s="12" t="s">
        <v>95</v>
      </c>
      <c r="H405" s="12" t="s">
        <v>180</v>
      </c>
      <c r="I405" s="12" t="s">
        <v>181</v>
      </c>
      <c r="J405" s="12" t="str">
        <f t="shared" si="6"/>
        <v>ALL FRANCIS ORELLA TABOADA</v>
      </c>
      <c r="K405" s="12" t="s">
        <v>88</v>
      </c>
    </row>
    <row r="406" spans="6:11" customFormat="1" x14ac:dyDescent="0.25">
      <c r="F406" s="11">
        <v>3807305</v>
      </c>
      <c r="G406" s="15" t="s">
        <v>85</v>
      </c>
      <c r="H406" s="15" t="s">
        <v>779</v>
      </c>
      <c r="I406" s="15" t="s">
        <v>780</v>
      </c>
      <c r="J406" s="12" t="str">
        <f t="shared" si="6"/>
        <v>DIANA JANINA GORGERINO FERREIRA</v>
      </c>
      <c r="K406" s="15"/>
    </row>
    <row r="407" spans="6:11" customFormat="1" x14ac:dyDescent="0.25">
      <c r="F407" s="9">
        <v>3816976</v>
      </c>
      <c r="G407" s="12" t="s">
        <v>85</v>
      </c>
      <c r="H407" s="12" t="s">
        <v>609</v>
      </c>
      <c r="I407" s="12" t="s">
        <v>610</v>
      </c>
      <c r="J407" s="12" t="str">
        <f t="shared" si="6"/>
        <v>BEATRIZ GOMEZ BENITEZ</v>
      </c>
      <c r="K407" s="12" t="s">
        <v>88</v>
      </c>
    </row>
    <row r="408" spans="6:11" customFormat="1" x14ac:dyDescent="0.25">
      <c r="F408" s="9">
        <v>3820460</v>
      </c>
      <c r="G408" s="12" t="s">
        <v>76</v>
      </c>
      <c r="H408" s="12" t="s">
        <v>281</v>
      </c>
      <c r="I408" s="12" t="s">
        <v>282</v>
      </c>
      <c r="J408" s="12" t="str">
        <f t="shared" si="6"/>
        <v>CANDIDA PATRICIA PAREDES AGUERO</v>
      </c>
      <c r="K408" s="12" t="s">
        <v>82</v>
      </c>
    </row>
    <row r="409" spans="6:11" customFormat="1" x14ac:dyDescent="0.25">
      <c r="F409" s="9">
        <v>3827455</v>
      </c>
      <c r="G409" s="12" t="s">
        <v>95</v>
      </c>
      <c r="H409" s="12" t="s">
        <v>397</v>
      </c>
      <c r="I409" s="12" t="s">
        <v>398</v>
      </c>
      <c r="J409" s="12" t="str">
        <f t="shared" si="6"/>
        <v>SEBASTIAN JAVIER MARTINEZ COLMAN</v>
      </c>
      <c r="K409" s="12" t="s">
        <v>399</v>
      </c>
    </row>
    <row r="410" spans="6:11" customFormat="1" x14ac:dyDescent="0.25">
      <c r="F410" s="9">
        <v>3846560</v>
      </c>
      <c r="G410" s="12" t="s">
        <v>95</v>
      </c>
      <c r="H410" s="12" t="s">
        <v>400</v>
      </c>
      <c r="I410" s="12" t="s">
        <v>401</v>
      </c>
      <c r="J410" s="12" t="str">
        <f t="shared" si="6"/>
        <v>ALFREDO RAMON URUNAGA CORONEL</v>
      </c>
      <c r="K410" s="12" t="s">
        <v>88</v>
      </c>
    </row>
    <row r="411" spans="6:11" customFormat="1" x14ac:dyDescent="0.25">
      <c r="F411" s="9">
        <v>3863593</v>
      </c>
      <c r="G411" s="12" t="s">
        <v>76</v>
      </c>
      <c r="H411" s="12" t="s">
        <v>107</v>
      </c>
      <c r="I411" s="12" t="s">
        <v>108</v>
      </c>
      <c r="J411" s="12" t="str">
        <f t="shared" si="6"/>
        <v>ISIDRO VILLAGRA</v>
      </c>
      <c r="K411" s="12" t="s">
        <v>79</v>
      </c>
    </row>
    <row r="412" spans="6:11" customFormat="1" x14ac:dyDescent="0.25">
      <c r="F412" s="9">
        <v>3887738</v>
      </c>
      <c r="G412" s="12" t="s">
        <v>85</v>
      </c>
      <c r="H412" s="12" t="s">
        <v>105</v>
      </c>
      <c r="I412" s="12" t="s">
        <v>109</v>
      </c>
      <c r="J412" s="12" t="str">
        <f t="shared" si="6"/>
        <v>ADOLFO ETCHEVERRY</v>
      </c>
      <c r="K412" s="12" t="s">
        <v>79</v>
      </c>
    </row>
    <row r="413" spans="6:11" customFormat="1" x14ac:dyDescent="0.25">
      <c r="F413" s="9">
        <v>3888681</v>
      </c>
      <c r="G413" s="12" t="s">
        <v>85</v>
      </c>
      <c r="H413" s="12" t="s">
        <v>402</v>
      </c>
      <c r="I413" s="12" t="s">
        <v>403</v>
      </c>
      <c r="J413" s="12" t="str">
        <f t="shared" si="6"/>
        <v>JUAN ARIEL VIGO GARAY</v>
      </c>
      <c r="K413" s="12" t="s">
        <v>189</v>
      </c>
    </row>
    <row r="414" spans="6:11" customFormat="1" x14ac:dyDescent="0.25">
      <c r="F414" s="9">
        <v>3900323</v>
      </c>
      <c r="G414" s="12" t="s">
        <v>95</v>
      </c>
      <c r="H414" s="12" t="s">
        <v>1183</v>
      </c>
      <c r="I414" s="12" t="s">
        <v>1184</v>
      </c>
      <c r="J414" s="12" t="str">
        <f t="shared" si="6"/>
        <v>VIVIANA ELIZABETH BENITEZ SOLOAGA</v>
      </c>
      <c r="K414" s="12" t="s">
        <v>94</v>
      </c>
    </row>
    <row r="415" spans="6:11" customFormat="1" x14ac:dyDescent="0.25">
      <c r="F415" s="9">
        <v>3902221</v>
      </c>
      <c r="G415" s="12" t="s">
        <v>85</v>
      </c>
      <c r="H415" s="12" t="s">
        <v>825</v>
      </c>
      <c r="I415" s="12" t="s">
        <v>826</v>
      </c>
      <c r="J415" s="12" t="str">
        <f t="shared" si="6"/>
        <v>AMALIO RAMON MENDOZA GONZALEZ</v>
      </c>
      <c r="K415" s="12" t="s">
        <v>157</v>
      </c>
    </row>
    <row r="416" spans="6:11" customFormat="1" x14ac:dyDescent="0.25">
      <c r="F416" s="9">
        <v>3905378</v>
      </c>
      <c r="G416" s="12" t="s">
        <v>76</v>
      </c>
      <c r="H416" s="12" t="s">
        <v>827</v>
      </c>
      <c r="I416" s="12" t="s">
        <v>828</v>
      </c>
      <c r="J416" s="12" t="str">
        <f t="shared" si="6"/>
        <v>DANIEL GONZALEZ GONZALEZ</v>
      </c>
      <c r="K416" s="12" t="s">
        <v>79</v>
      </c>
    </row>
    <row r="417" spans="6:11" customFormat="1" x14ac:dyDescent="0.25">
      <c r="F417" s="9">
        <v>3908872</v>
      </c>
      <c r="G417" s="12" t="s">
        <v>85</v>
      </c>
      <c r="H417" s="12" t="s">
        <v>702</v>
      </c>
      <c r="I417" s="12" t="s">
        <v>703</v>
      </c>
      <c r="J417" s="12" t="str">
        <f t="shared" si="6"/>
        <v>CIRILO JULIAN ARRUA ALFARO</v>
      </c>
      <c r="K417" s="12"/>
    </row>
    <row r="418" spans="6:11" customFormat="1" x14ac:dyDescent="0.25">
      <c r="F418" s="9">
        <v>3912710</v>
      </c>
      <c r="G418" s="12" t="s">
        <v>76</v>
      </c>
      <c r="H418" s="12" t="s">
        <v>117</v>
      </c>
      <c r="I418" s="12" t="s">
        <v>704</v>
      </c>
      <c r="J418" s="12" t="str">
        <f t="shared" si="6"/>
        <v>JOSE DAVID CORONEL</v>
      </c>
      <c r="K418" s="12" t="s">
        <v>705</v>
      </c>
    </row>
    <row r="419" spans="6:11" customFormat="1" x14ac:dyDescent="0.25">
      <c r="F419" s="10">
        <v>3943647</v>
      </c>
      <c r="G419" s="13" t="s">
        <v>76</v>
      </c>
      <c r="H419" s="13" t="s">
        <v>224</v>
      </c>
      <c r="I419" s="13" t="s">
        <v>829</v>
      </c>
      <c r="J419" s="12" t="str">
        <f t="shared" si="6"/>
        <v>EMILIANO GUILLEN</v>
      </c>
      <c r="K419" s="13" t="s">
        <v>79</v>
      </c>
    </row>
    <row r="420" spans="6:11" customFormat="1" x14ac:dyDescent="0.25">
      <c r="F420" s="9">
        <v>3956561</v>
      </c>
      <c r="G420" s="12" t="s">
        <v>85</v>
      </c>
      <c r="H420" s="12" t="s">
        <v>110</v>
      </c>
      <c r="I420" s="12" t="s">
        <v>111</v>
      </c>
      <c r="J420" s="12" t="str">
        <f t="shared" si="6"/>
        <v>SERGIO RENE CARDOZO</v>
      </c>
      <c r="K420" s="12" t="s">
        <v>91</v>
      </c>
    </row>
    <row r="421" spans="6:11" customFormat="1" x14ac:dyDescent="0.25">
      <c r="F421" s="9">
        <v>3957733</v>
      </c>
      <c r="G421" s="12" t="s">
        <v>95</v>
      </c>
      <c r="H421" s="12" t="s">
        <v>1185</v>
      </c>
      <c r="I421" s="12" t="s">
        <v>1186</v>
      </c>
      <c r="J421" s="12" t="str">
        <f t="shared" si="6"/>
        <v>EMILIO ALFREDO GUILLEN GIMENEZ</v>
      </c>
      <c r="K421" s="12" t="s">
        <v>98</v>
      </c>
    </row>
    <row r="422" spans="6:11" customFormat="1" x14ac:dyDescent="0.25">
      <c r="F422" s="9">
        <v>3970350</v>
      </c>
      <c r="G422" s="12" t="s">
        <v>85</v>
      </c>
      <c r="H422" s="12" t="s">
        <v>283</v>
      </c>
      <c r="I422" s="12" t="s">
        <v>284</v>
      </c>
      <c r="J422" s="12" t="str">
        <f t="shared" si="6"/>
        <v>MARIO LUIS PARRA ROLON</v>
      </c>
      <c r="K422" s="12" t="s">
        <v>98</v>
      </c>
    </row>
    <row r="423" spans="6:11" customFormat="1" x14ac:dyDescent="0.25">
      <c r="F423" s="9">
        <v>3971353</v>
      </c>
      <c r="G423" s="12" t="s">
        <v>85</v>
      </c>
      <c r="H423" s="12" t="s">
        <v>404</v>
      </c>
      <c r="I423" s="12" t="s">
        <v>405</v>
      </c>
      <c r="J423" s="12" t="str">
        <f t="shared" si="6"/>
        <v>ALCIDES GONZALEZ MEDINA</v>
      </c>
      <c r="K423" s="12" t="s">
        <v>363</v>
      </c>
    </row>
    <row r="424" spans="6:11" customFormat="1" x14ac:dyDescent="0.25">
      <c r="F424" s="9">
        <v>3979018</v>
      </c>
      <c r="G424" s="12" t="s">
        <v>85</v>
      </c>
      <c r="H424" s="12" t="s">
        <v>975</v>
      </c>
      <c r="I424" s="12" t="s">
        <v>976</v>
      </c>
      <c r="J424" s="12" t="str">
        <f t="shared" si="6"/>
        <v>WILMA TAMARA WIEMANN BARRETO</v>
      </c>
      <c r="K424" s="12" t="s">
        <v>315</v>
      </c>
    </row>
    <row r="425" spans="6:11" customFormat="1" x14ac:dyDescent="0.25">
      <c r="F425" s="9">
        <v>3991661</v>
      </c>
      <c r="G425" s="12" t="s">
        <v>95</v>
      </c>
      <c r="H425" s="12" t="s">
        <v>406</v>
      </c>
      <c r="I425" s="12" t="s">
        <v>407</v>
      </c>
      <c r="J425" s="12" t="str">
        <f t="shared" si="6"/>
        <v>PATRICIA NOELIA CASTILLO ESQUIVEL</v>
      </c>
      <c r="K425" s="12" t="s">
        <v>186</v>
      </c>
    </row>
    <row r="426" spans="6:11" customFormat="1" x14ac:dyDescent="0.25">
      <c r="F426" s="9">
        <v>3994034</v>
      </c>
      <c r="G426" s="12" t="s">
        <v>95</v>
      </c>
      <c r="H426" s="12" t="s">
        <v>830</v>
      </c>
      <c r="I426" s="12" t="s">
        <v>831</v>
      </c>
      <c r="J426" s="12" t="str">
        <f t="shared" si="6"/>
        <v>ALDO RAUL CABALLERO DUARTE</v>
      </c>
      <c r="K426" s="12" t="s">
        <v>88</v>
      </c>
    </row>
    <row r="427" spans="6:11" customFormat="1" x14ac:dyDescent="0.25">
      <c r="F427" s="9">
        <v>3997755</v>
      </c>
      <c r="G427" s="12" t="s">
        <v>85</v>
      </c>
      <c r="H427" s="12" t="s">
        <v>408</v>
      </c>
      <c r="I427" s="12" t="s">
        <v>409</v>
      </c>
      <c r="J427" s="12" t="str">
        <f t="shared" si="6"/>
        <v>DIANA SOLEDAD BADO ESQUIVEL</v>
      </c>
      <c r="K427" s="12" t="s">
        <v>152</v>
      </c>
    </row>
    <row r="428" spans="6:11" customFormat="1" x14ac:dyDescent="0.25">
      <c r="F428" s="9">
        <v>4022061</v>
      </c>
      <c r="G428" s="12" t="s">
        <v>85</v>
      </c>
      <c r="H428" s="12" t="s">
        <v>611</v>
      </c>
      <c r="I428" s="12" t="s">
        <v>612</v>
      </c>
      <c r="J428" s="12" t="str">
        <f t="shared" si="6"/>
        <v>ROSANNA MARIA BRITOS PEDROZO</v>
      </c>
      <c r="K428" s="12" t="s">
        <v>157</v>
      </c>
    </row>
    <row r="429" spans="6:11" customFormat="1" x14ac:dyDescent="0.25">
      <c r="F429" s="9">
        <v>4027083</v>
      </c>
      <c r="G429" s="12" t="s">
        <v>95</v>
      </c>
      <c r="H429" s="12" t="s">
        <v>706</v>
      </c>
      <c r="I429" s="12" t="s">
        <v>707</v>
      </c>
      <c r="J429" s="12" t="str">
        <f t="shared" si="6"/>
        <v>DIEGO JOSE BAEZ CRISTALDO</v>
      </c>
      <c r="K429" s="12" t="s">
        <v>88</v>
      </c>
    </row>
    <row r="430" spans="6:11" customFormat="1" x14ac:dyDescent="0.25">
      <c r="F430" s="9">
        <v>4034267</v>
      </c>
      <c r="G430" s="12" t="s">
        <v>76</v>
      </c>
      <c r="H430" s="12" t="s">
        <v>130</v>
      </c>
      <c r="I430" s="12" t="s">
        <v>131</v>
      </c>
      <c r="J430" s="12" t="str">
        <f t="shared" si="6"/>
        <v>BLAS CHAMORRO GENES</v>
      </c>
      <c r="K430" s="12" t="s">
        <v>79</v>
      </c>
    </row>
    <row r="431" spans="6:11" customFormat="1" x14ac:dyDescent="0.25">
      <c r="F431" s="9">
        <v>4037308</v>
      </c>
      <c r="G431" s="12" t="s">
        <v>95</v>
      </c>
      <c r="H431" s="12" t="s">
        <v>410</v>
      </c>
      <c r="I431" s="12" t="s">
        <v>411</v>
      </c>
      <c r="J431" s="12" t="str">
        <f t="shared" si="6"/>
        <v>LUIS LEONARDO LOPEZ MULLER</v>
      </c>
      <c r="K431" s="12" t="s">
        <v>94</v>
      </c>
    </row>
    <row r="432" spans="6:11" customFormat="1" x14ac:dyDescent="0.25">
      <c r="F432" s="9">
        <v>4047996</v>
      </c>
      <c r="G432" s="12" t="s">
        <v>76</v>
      </c>
      <c r="H432" s="12" t="s">
        <v>708</v>
      </c>
      <c r="I432" s="12" t="s">
        <v>218</v>
      </c>
      <c r="J432" s="12" t="str">
        <f t="shared" si="6"/>
        <v>FERNANDO BENITEZ MARECOS</v>
      </c>
      <c r="K432" s="12" t="s">
        <v>82</v>
      </c>
    </row>
    <row r="433" spans="6:11" customFormat="1" x14ac:dyDescent="0.25">
      <c r="F433" s="9">
        <v>4062386</v>
      </c>
      <c r="G433" s="12" t="s">
        <v>85</v>
      </c>
      <c r="H433" s="12" t="s">
        <v>613</v>
      </c>
      <c r="I433" s="12" t="s">
        <v>614</v>
      </c>
      <c r="J433" s="12" t="str">
        <f t="shared" si="6"/>
        <v>MARCOS ANTONIO VEGA BRITEZ</v>
      </c>
      <c r="K433" s="12" t="s">
        <v>100</v>
      </c>
    </row>
    <row r="434" spans="6:11" customFormat="1" x14ac:dyDescent="0.25">
      <c r="F434" s="11">
        <v>4066753</v>
      </c>
      <c r="G434" s="15" t="s">
        <v>85</v>
      </c>
      <c r="H434" s="15" t="s">
        <v>781</v>
      </c>
      <c r="I434" s="15" t="s">
        <v>782</v>
      </c>
      <c r="J434" s="12" t="str">
        <f t="shared" si="6"/>
        <v>OSCAR RAFAEL CASTILLO BENITEZ</v>
      </c>
      <c r="K434" s="15"/>
    </row>
    <row r="435" spans="6:11" customFormat="1" x14ac:dyDescent="0.25">
      <c r="F435" s="9">
        <v>4105037</v>
      </c>
      <c r="G435" s="12" t="s">
        <v>76</v>
      </c>
      <c r="H435" s="12" t="s">
        <v>373</v>
      </c>
      <c r="I435" s="12" t="s">
        <v>412</v>
      </c>
      <c r="J435" s="12" t="str">
        <f t="shared" si="6"/>
        <v>LUIS ALBERTO RODRIGUEZ</v>
      </c>
      <c r="K435" s="12" t="s">
        <v>94</v>
      </c>
    </row>
    <row r="436" spans="6:11" customFormat="1" x14ac:dyDescent="0.25">
      <c r="F436" s="9">
        <v>4109389</v>
      </c>
      <c r="G436" s="12" t="s">
        <v>95</v>
      </c>
      <c r="H436" s="12" t="s">
        <v>615</v>
      </c>
      <c r="I436" s="12" t="s">
        <v>616</v>
      </c>
      <c r="J436" s="12" t="str">
        <f t="shared" si="6"/>
        <v>ALICIA BELEN VEGA LOPEZ</v>
      </c>
      <c r="K436" s="12" t="s">
        <v>98</v>
      </c>
    </row>
    <row r="437" spans="6:11" customFormat="1" x14ac:dyDescent="0.25">
      <c r="F437" s="9">
        <v>4130343</v>
      </c>
      <c r="G437" s="12" t="s">
        <v>76</v>
      </c>
      <c r="H437" s="12" t="s">
        <v>977</v>
      </c>
      <c r="I437" s="12" t="s">
        <v>978</v>
      </c>
      <c r="J437" s="12" t="str">
        <f t="shared" si="6"/>
        <v>MARIA TATIANA DE BARROS BARRETO CAMPORA</v>
      </c>
      <c r="K437" s="12" t="s">
        <v>979</v>
      </c>
    </row>
    <row r="438" spans="6:11" customFormat="1" x14ac:dyDescent="0.25">
      <c r="F438" s="9">
        <v>4138086</v>
      </c>
      <c r="G438" s="12" t="s">
        <v>76</v>
      </c>
      <c r="H438" s="12" t="s">
        <v>832</v>
      </c>
      <c r="I438" s="12" t="s">
        <v>833</v>
      </c>
      <c r="J438" s="12" t="str">
        <f t="shared" si="6"/>
        <v>RICHAR RODRIGO QUIÑONEZ CACERES</v>
      </c>
      <c r="K438" s="12" t="s">
        <v>705</v>
      </c>
    </row>
    <row r="439" spans="6:11" customFormat="1" x14ac:dyDescent="0.25">
      <c r="F439" s="9">
        <v>4145922</v>
      </c>
      <c r="G439" s="12" t="s">
        <v>85</v>
      </c>
      <c r="H439" s="12" t="s">
        <v>709</v>
      </c>
      <c r="I439" s="12" t="s">
        <v>710</v>
      </c>
      <c r="J439" s="12" t="str">
        <f t="shared" si="6"/>
        <v>MAURA CONCEPCION ORTIZ ESPINOLA</v>
      </c>
      <c r="K439" s="12" t="s">
        <v>442</v>
      </c>
    </row>
    <row r="440" spans="6:11" customFormat="1" x14ac:dyDescent="0.25">
      <c r="F440" s="9">
        <v>4191854</v>
      </c>
      <c r="G440" s="12" t="s">
        <v>95</v>
      </c>
      <c r="H440" s="12" t="s">
        <v>834</v>
      </c>
      <c r="I440" s="12" t="s">
        <v>835</v>
      </c>
      <c r="J440" s="12" t="str">
        <f t="shared" si="6"/>
        <v>CESAR RAMON LOPEZ RAMOS</v>
      </c>
      <c r="K440" s="12" t="s">
        <v>134</v>
      </c>
    </row>
    <row r="441" spans="6:11" customFormat="1" x14ac:dyDescent="0.25">
      <c r="F441" s="9">
        <v>4213782</v>
      </c>
      <c r="G441" s="12" t="s">
        <v>95</v>
      </c>
      <c r="H441" s="12" t="s">
        <v>617</v>
      </c>
      <c r="I441" s="12" t="s">
        <v>618</v>
      </c>
      <c r="J441" s="12" t="str">
        <f t="shared" si="6"/>
        <v>OSCAR LUIS SANCHEZ  VERA</v>
      </c>
      <c r="K441" s="12" t="s">
        <v>619</v>
      </c>
    </row>
    <row r="442" spans="6:11" customFormat="1" x14ac:dyDescent="0.25">
      <c r="F442" s="9">
        <v>4217674</v>
      </c>
      <c r="G442" s="12" t="s">
        <v>85</v>
      </c>
      <c r="H442" s="12" t="s">
        <v>1187</v>
      </c>
      <c r="I442" s="12" t="s">
        <v>479</v>
      </c>
      <c r="J442" s="12" t="str">
        <f t="shared" si="6"/>
        <v>JUAN CARLOS RAMIREZ GONZALEZ</v>
      </c>
      <c r="K442" s="12" t="s">
        <v>152</v>
      </c>
    </row>
    <row r="443" spans="6:11" customFormat="1" x14ac:dyDescent="0.25">
      <c r="F443" s="11">
        <v>4232776</v>
      </c>
      <c r="G443" s="15" t="s">
        <v>85</v>
      </c>
      <c r="H443" s="15" t="s">
        <v>783</v>
      </c>
      <c r="I443" s="15" t="s">
        <v>784</v>
      </c>
      <c r="J443" s="12" t="str">
        <f t="shared" si="6"/>
        <v>LAURA ROSANA CESPEDES</v>
      </c>
      <c r="K443" s="15"/>
    </row>
    <row r="444" spans="6:11" customFormat="1" x14ac:dyDescent="0.25">
      <c r="F444" s="9">
        <v>4233225</v>
      </c>
      <c r="G444" s="12" t="s">
        <v>85</v>
      </c>
      <c r="H444" s="12" t="s">
        <v>836</v>
      </c>
      <c r="I444" s="12" t="s">
        <v>837</v>
      </c>
      <c r="J444" s="12" t="str">
        <f t="shared" si="6"/>
        <v>PATRICIA DOLORES PEREIRA ALVAREZ</v>
      </c>
      <c r="K444" s="12" t="s">
        <v>446</v>
      </c>
    </row>
    <row r="445" spans="6:11" customFormat="1" x14ac:dyDescent="0.25">
      <c r="F445" s="9">
        <v>4237881</v>
      </c>
      <c r="G445" s="12" t="s">
        <v>85</v>
      </c>
      <c r="H445" s="12" t="s">
        <v>92</v>
      </c>
      <c r="I445" s="12" t="s">
        <v>93</v>
      </c>
      <c r="J445" s="12" t="str">
        <f t="shared" si="6"/>
        <v>LOURDES GONZALEZ RAMIREZ</v>
      </c>
      <c r="K445" s="12" t="s">
        <v>94</v>
      </c>
    </row>
    <row r="446" spans="6:11" customFormat="1" x14ac:dyDescent="0.25">
      <c r="F446" s="9">
        <v>4261148</v>
      </c>
      <c r="G446" s="12" t="s">
        <v>85</v>
      </c>
      <c r="H446" s="12" t="s">
        <v>980</v>
      </c>
      <c r="I446" s="12" t="s">
        <v>981</v>
      </c>
      <c r="J446" s="12" t="str">
        <f t="shared" si="6"/>
        <v>ADALBERTO ELADIO ESPINOLA MELGAREJO</v>
      </c>
      <c r="K446" s="12" t="s">
        <v>152</v>
      </c>
    </row>
    <row r="447" spans="6:11" customFormat="1" x14ac:dyDescent="0.25">
      <c r="F447" s="11">
        <v>4262318</v>
      </c>
      <c r="G447" s="15" t="s">
        <v>85</v>
      </c>
      <c r="H447" s="15" t="s">
        <v>785</v>
      </c>
      <c r="I447" s="15" t="s">
        <v>786</v>
      </c>
      <c r="J447" s="12" t="str">
        <f t="shared" si="6"/>
        <v>MARIA ELIZABETH SILVA LAGRAÑA</v>
      </c>
      <c r="K447" s="15"/>
    </row>
    <row r="448" spans="6:11" customFormat="1" x14ac:dyDescent="0.25">
      <c r="F448" s="9">
        <v>4268615</v>
      </c>
      <c r="G448" s="12" t="s">
        <v>85</v>
      </c>
      <c r="H448" s="12" t="s">
        <v>982</v>
      </c>
      <c r="I448" s="12" t="s">
        <v>983</v>
      </c>
      <c r="J448" s="12" t="str">
        <f t="shared" si="6"/>
        <v>CLAUDIA KARINA ALLEN GUIRLAND</v>
      </c>
      <c r="K448" s="12" t="s">
        <v>315</v>
      </c>
    </row>
    <row r="449" spans="6:11" customFormat="1" x14ac:dyDescent="0.25">
      <c r="F449" s="11">
        <v>4279256</v>
      </c>
      <c r="G449" s="15" t="s">
        <v>85</v>
      </c>
      <c r="H449" s="15" t="s">
        <v>787</v>
      </c>
      <c r="I449" s="15" t="s">
        <v>788</v>
      </c>
      <c r="J449" s="12" t="str">
        <f t="shared" si="6"/>
        <v>SIRLEY MARLENE CENTURION GOMEZ</v>
      </c>
      <c r="K449" s="15"/>
    </row>
    <row r="450" spans="6:11" customFormat="1" x14ac:dyDescent="0.25">
      <c r="F450" s="9">
        <v>4292016</v>
      </c>
      <c r="G450" s="12" t="s">
        <v>116</v>
      </c>
      <c r="H450" s="12" t="s">
        <v>984</v>
      </c>
      <c r="I450" s="12" t="s">
        <v>985</v>
      </c>
      <c r="J450" s="12" t="str">
        <f t="shared" si="6"/>
        <v>ELENA VANESSA GILL MARTINEZ</v>
      </c>
      <c r="K450" s="12" t="s">
        <v>986</v>
      </c>
    </row>
    <row r="451" spans="6:11" customFormat="1" x14ac:dyDescent="0.25">
      <c r="F451" s="9">
        <v>4314164</v>
      </c>
      <c r="G451" s="12" t="s">
        <v>85</v>
      </c>
      <c r="H451" s="12" t="s">
        <v>1188</v>
      </c>
      <c r="I451" s="12" t="s">
        <v>1189</v>
      </c>
      <c r="J451" s="12" t="str">
        <f t="shared" si="6"/>
        <v>FELICIA BEATRIZ BOGADO ACOSTA</v>
      </c>
      <c r="K451" s="12" t="s">
        <v>142</v>
      </c>
    </row>
    <row r="452" spans="6:11" customFormat="1" x14ac:dyDescent="0.25">
      <c r="F452" s="9">
        <v>4318036</v>
      </c>
      <c r="G452" s="12" t="s">
        <v>76</v>
      </c>
      <c r="H452" s="12" t="s">
        <v>838</v>
      </c>
      <c r="I452" s="12" t="s">
        <v>839</v>
      </c>
      <c r="J452" s="12" t="str">
        <f t="shared" ref="J452:J515" si="7">CONCATENATE(I452," ",H452)</f>
        <v>MARCELO DE LA GRACIA</v>
      </c>
      <c r="K452" s="12" t="s">
        <v>79</v>
      </c>
    </row>
    <row r="453" spans="6:11" customFormat="1" x14ac:dyDescent="0.25">
      <c r="F453" s="9">
        <v>4325769</v>
      </c>
      <c r="G453" s="12" t="s">
        <v>76</v>
      </c>
      <c r="H453" s="12" t="s">
        <v>987</v>
      </c>
      <c r="I453" s="12" t="s">
        <v>988</v>
      </c>
      <c r="J453" s="12" t="str">
        <f t="shared" si="7"/>
        <v>SANDRA RAQUEL BARRETO PAEZ</v>
      </c>
      <c r="K453" s="12" t="s">
        <v>98</v>
      </c>
    </row>
    <row r="454" spans="6:11" customFormat="1" x14ac:dyDescent="0.25">
      <c r="F454" s="9">
        <v>4339764</v>
      </c>
      <c r="G454" s="12" t="s">
        <v>95</v>
      </c>
      <c r="H454" s="12" t="s">
        <v>1190</v>
      </c>
      <c r="I454" s="12" t="s">
        <v>1191</v>
      </c>
      <c r="J454" s="12" t="str">
        <f t="shared" si="7"/>
        <v>LUCIO ARNALDO SANABRIA GONZALEZ</v>
      </c>
      <c r="K454" s="12" t="s">
        <v>189</v>
      </c>
    </row>
    <row r="455" spans="6:11" customFormat="1" x14ac:dyDescent="0.25">
      <c r="F455" s="9">
        <v>4340222</v>
      </c>
      <c r="G455" s="12" t="s">
        <v>76</v>
      </c>
      <c r="H455" s="12" t="s">
        <v>989</v>
      </c>
      <c r="I455" s="12" t="s">
        <v>990</v>
      </c>
      <c r="J455" s="12" t="str">
        <f t="shared" si="7"/>
        <v>HUGO FABIAN BRITOS AYALA</v>
      </c>
      <c r="K455" s="12" t="s">
        <v>705</v>
      </c>
    </row>
    <row r="456" spans="6:11" customFormat="1" x14ac:dyDescent="0.25">
      <c r="F456" s="9">
        <v>4343266</v>
      </c>
      <c r="G456" s="12" t="s">
        <v>76</v>
      </c>
      <c r="H456" s="12" t="s">
        <v>620</v>
      </c>
      <c r="I456" s="12" t="s">
        <v>621</v>
      </c>
      <c r="J456" s="12" t="str">
        <f t="shared" si="7"/>
        <v>BLAS ALBERTO ROMERO NOGUERA</v>
      </c>
      <c r="K456" s="12" t="s">
        <v>82</v>
      </c>
    </row>
    <row r="457" spans="6:11" customFormat="1" x14ac:dyDescent="0.25">
      <c r="F457" s="9">
        <v>4360093</v>
      </c>
      <c r="G457" s="12" t="s">
        <v>76</v>
      </c>
      <c r="H457" s="12" t="s">
        <v>182</v>
      </c>
      <c r="I457" s="12" t="s">
        <v>183</v>
      </c>
      <c r="J457" s="12" t="str">
        <f t="shared" si="7"/>
        <v>NESTOR DAVID ALVAREZ ZARATE</v>
      </c>
      <c r="K457" s="12" t="s">
        <v>79</v>
      </c>
    </row>
    <row r="458" spans="6:11" customFormat="1" x14ac:dyDescent="0.25">
      <c r="F458" s="11">
        <v>4366922</v>
      </c>
      <c r="G458" s="15" t="s">
        <v>85</v>
      </c>
      <c r="H458" s="15" t="s">
        <v>789</v>
      </c>
      <c r="I458" s="15" t="s">
        <v>790</v>
      </c>
      <c r="J458" s="12" t="str">
        <f t="shared" si="7"/>
        <v>LUIS MIGUEL RAMOS PALMA</v>
      </c>
      <c r="K458" s="15"/>
    </row>
    <row r="459" spans="6:11" customFormat="1" x14ac:dyDescent="0.25">
      <c r="F459" s="9">
        <v>4374366</v>
      </c>
      <c r="G459" s="12" t="s">
        <v>85</v>
      </c>
      <c r="H459" s="12" t="s">
        <v>1192</v>
      </c>
      <c r="I459" s="12" t="s">
        <v>1193</v>
      </c>
      <c r="J459" s="12" t="str">
        <f t="shared" si="7"/>
        <v>LOURDES LORENA ROMERO MENDEZ</v>
      </c>
      <c r="K459" s="12" t="s">
        <v>302</v>
      </c>
    </row>
    <row r="460" spans="6:11" customFormat="1" x14ac:dyDescent="0.25">
      <c r="F460" s="9">
        <v>4381193</v>
      </c>
      <c r="G460" s="12" t="s">
        <v>85</v>
      </c>
      <c r="H460" s="12" t="s">
        <v>1194</v>
      </c>
      <c r="I460" s="12" t="s">
        <v>1195</v>
      </c>
      <c r="J460" s="12" t="str">
        <f t="shared" si="7"/>
        <v>CHRISTIAN FABIAN AMARILLA RUIZ DIAZ</v>
      </c>
      <c r="K460" s="12" t="s">
        <v>270</v>
      </c>
    </row>
    <row r="461" spans="6:11" customFormat="1" x14ac:dyDescent="0.25">
      <c r="F461" s="9">
        <v>4384282</v>
      </c>
      <c r="G461" s="12" t="s">
        <v>85</v>
      </c>
      <c r="H461" s="12" t="s">
        <v>413</v>
      </c>
      <c r="I461" s="12" t="s">
        <v>414</v>
      </c>
      <c r="J461" s="12" t="str">
        <f t="shared" si="7"/>
        <v>PEDRO RAMON CHAVEZ SANABRIA</v>
      </c>
      <c r="K461" s="12" t="s">
        <v>415</v>
      </c>
    </row>
    <row r="462" spans="6:11" customFormat="1" x14ac:dyDescent="0.25">
      <c r="F462" s="9">
        <v>4390929</v>
      </c>
      <c r="G462" s="12" t="s">
        <v>95</v>
      </c>
      <c r="H462" s="12" t="s">
        <v>622</v>
      </c>
      <c r="I462" s="12" t="s">
        <v>623</v>
      </c>
      <c r="J462" s="12" t="str">
        <f t="shared" si="7"/>
        <v>CINTHIA MABEL MEDINA ORTEGA</v>
      </c>
      <c r="K462" s="12" t="s">
        <v>186</v>
      </c>
    </row>
    <row r="463" spans="6:11" customFormat="1" x14ac:dyDescent="0.25">
      <c r="F463" s="9">
        <v>4401278</v>
      </c>
      <c r="G463" s="12" t="s">
        <v>85</v>
      </c>
      <c r="H463" s="12" t="s">
        <v>991</v>
      </c>
      <c r="I463" s="12" t="s">
        <v>992</v>
      </c>
      <c r="J463" s="12" t="str">
        <f t="shared" si="7"/>
        <v>JOHANNA SOLEDAD GILL FLEITAS</v>
      </c>
      <c r="K463" s="12" t="s">
        <v>315</v>
      </c>
    </row>
    <row r="464" spans="6:11" customFormat="1" x14ac:dyDescent="0.25">
      <c r="F464" s="9">
        <v>4413740</v>
      </c>
      <c r="G464" s="12" t="s">
        <v>85</v>
      </c>
      <c r="H464" s="12" t="s">
        <v>993</v>
      </c>
      <c r="I464" s="12" t="s">
        <v>994</v>
      </c>
      <c r="J464" s="12" t="str">
        <f t="shared" si="7"/>
        <v>BRENDA DE JESUS ARRUA COLMAN</v>
      </c>
      <c r="K464" s="12" t="s">
        <v>152</v>
      </c>
    </row>
    <row r="465" spans="6:11" customFormat="1" x14ac:dyDescent="0.25">
      <c r="F465" s="9">
        <v>4420461</v>
      </c>
      <c r="G465" s="12" t="s">
        <v>76</v>
      </c>
      <c r="H465" s="12" t="s">
        <v>209</v>
      </c>
      <c r="I465" s="12" t="s">
        <v>210</v>
      </c>
      <c r="J465" s="12" t="str">
        <f t="shared" si="7"/>
        <v>MARIA ELISA TORRES ROLON</v>
      </c>
      <c r="K465" s="12" t="s">
        <v>211</v>
      </c>
    </row>
    <row r="466" spans="6:11" customFormat="1" x14ac:dyDescent="0.25">
      <c r="F466" s="9">
        <v>4437766</v>
      </c>
      <c r="G466" s="12" t="s">
        <v>95</v>
      </c>
      <c r="H466" s="12" t="s">
        <v>840</v>
      </c>
      <c r="I466" s="12" t="s">
        <v>841</v>
      </c>
      <c r="J466" s="12" t="str">
        <f t="shared" si="7"/>
        <v>WILSON ANTONIO PINTOS MORENO</v>
      </c>
      <c r="K466" s="12" t="s">
        <v>134</v>
      </c>
    </row>
    <row r="467" spans="6:11" customFormat="1" x14ac:dyDescent="0.25">
      <c r="F467" s="9">
        <v>4447661</v>
      </c>
      <c r="G467" s="12" t="s">
        <v>340</v>
      </c>
      <c r="H467" s="12" t="s">
        <v>624</v>
      </c>
      <c r="I467" s="12" t="s">
        <v>625</v>
      </c>
      <c r="J467" s="12" t="str">
        <f t="shared" si="7"/>
        <v>GUSTAVO ADOLFO CORONEL ROJAS</v>
      </c>
      <c r="K467" s="12" t="s">
        <v>626</v>
      </c>
    </row>
    <row r="468" spans="6:11" customFormat="1" x14ac:dyDescent="0.25">
      <c r="F468" s="9">
        <v>4452805</v>
      </c>
      <c r="G468" s="12" t="s">
        <v>95</v>
      </c>
      <c r="H468" s="12" t="s">
        <v>132</v>
      </c>
      <c r="I468" s="12" t="s">
        <v>133</v>
      </c>
      <c r="J468" s="12" t="str">
        <f t="shared" si="7"/>
        <v>PABLO DAMIÁN LOVERA CUELLAR</v>
      </c>
      <c r="K468" s="12" t="s">
        <v>134</v>
      </c>
    </row>
    <row r="469" spans="6:11" customFormat="1" x14ac:dyDescent="0.25">
      <c r="F469" s="9">
        <v>4454109</v>
      </c>
      <c r="G469" s="12" t="s">
        <v>85</v>
      </c>
      <c r="H469" s="12" t="s">
        <v>1196</v>
      </c>
      <c r="I469" s="12" t="s">
        <v>1197</v>
      </c>
      <c r="J469" s="12" t="str">
        <f t="shared" si="7"/>
        <v>FANY MANCUELLO CHAVEZ</v>
      </c>
      <c r="K469" s="12" t="s">
        <v>98</v>
      </c>
    </row>
    <row r="470" spans="6:11" customFormat="1" x14ac:dyDescent="0.25">
      <c r="F470" s="9">
        <v>4456613</v>
      </c>
      <c r="G470" s="12" t="s">
        <v>85</v>
      </c>
      <c r="H470" s="12" t="s">
        <v>184</v>
      </c>
      <c r="I470" s="12" t="s">
        <v>185</v>
      </c>
      <c r="J470" s="12" t="str">
        <f t="shared" si="7"/>
        <v>FATIMA ELIZABETH GIMENEZ RESQUIN</v>
      </c>
      <c r="K470" s="12" t="s">
        <v>186</v>
      </c>
    </row>
    <row r="471" spans="6:11" customFormat="1" x14ac:dyDescent="0.25">
      <c r="F471" s="9">
        <v>4486898</v>
      </c>
      <c r="G471" s="12" t="s">
        <v>85</v>
      </c>
      <c r="H471" s="12" t="s">
        <v>1198</v>
      </c>
      <c r="I471" s="12" t="s">
        <v>1199</v>
      </c>
      <c r="J471" s="12" t="str">
        <f t="shared" si="7"/>
        <v>LUIS MARIANO LOPEZ BENITEZ</v>
      </c>
      <c r="K471" s="12" t="s">
        <v>493</v>
      </c>
    </row>
    <row r="472" spans="6:11" customFormat="1" x14ac:dyDescent="0.25">
      <c r="F472" s="9">
        <v>4494469</v>
      </c>
      <c r="G472" s="12" t="s">
        <v>95</v>
      </c>
      <c r="H472" s="12" t="s">
        <v>416</v>
      </c>
      <c r="I472" s="12" t="s">
        <v>417</v>
      </c>
      <c r="J472" s="12" t="str">
        <f t="shared" si="7"/>
        <v>MARTA ALICIA FERNANDEZ GAMARRA</v>
      </c>
      <c r="K472" s="12" t="s">
        <v>88</v>
      </c>
    </row>
    <row r="473" spans="6:11" customFormat="1" x14ac:dyDescent="0.25">
      <c r="F473" s="11">
        <v>4503958</v>
      </c>
      <c r="G473" s="15" t="s">
        <v>85</v>
      </c>
      <c r="H473" s="15" t="s">
        <v>791</v>
      </c>
      <c r="I473" s="15" t="s">
        <v>792</v>
      </c>
      <c r="J473" s="12" t="str">
        <f t="shared" si="7"/>
        <v>FELICIANA MARIA ESPERANZA FERNANDEZ NOGUERA</v>
      </c>
      <c r="K473" s="15"/>
    </row>
    <row r="474" spans="6:11" customFormat="1" x14ac:dyDescent="0.25">
      <c r="F474" s="9">
        <v>4509403</v>
      </c>
      <c r="G474" s="12" t="s">
        <v>116</v>
      </c>
      <c r="H474" s="12" t="s">
        <v>888</v>
      </c>
      <c r="I474" s="12" t="s">
        <v>995</v>
      </c>
      <c r="J474" s="12" t="str">
        <f t="shared" si="7"/>
        <v>YENY MARISSELLA RODRIGUEZ MENDEZ</v>
      </c>
      <c r="K474" s="12" t="s">
        <v>315</v>
      </c>
    </row>
    <row r="475" spans="6:11" customFormat="1" x14ac:dyDescent="0.25">
      <c r="F475" s="9">
        <v>4516936</v>
      </c>
      <c r="G475" s="12" t="s">
        <v>340</v>
      </c>
      <c r="H475" s="12" t="s">
        <v>627</v>
      </c>
      <c r="I475" s="12" t="s">
        <v>628</v>
      </c>
      <c r="J475" s="12" t="str">
        <f t="shared" si="7"/>
        <v>DANIEL A. YAHARI ORTIZ</v>
      </c>
      <c r="K475" s="12" t="s">
        <v>626</v>
      </c>
    </row>
    <row r="476" spans="6:11" customFormat="1" x14ac:dyDescent="0.25">
      <c r="F476" s="9">
        <v>4517530</v>
      </c>
      <c r="G476" s="12" t="s">
        <v>85</v>
      </c>
      <c r="H476" s="12" t="s">
        <v>785</v>
      </c>
      <c r="I476" s="12" t="s">
        <v>996</v>
      </c>
      <c r="J476" s="12" t="str">
        <f t="shared" si="7"/>
        <v>ALBA SOLEDAD SILVA LAGRAÑA</v>
      </c>
      <c r="K476" s="12" t="s">
        <v>997</v>
      </c>
    </row>
    <row r="477" spans="6:11" customFormat="1" x14ac:dyDescent="0.25">
      <c r="F477" s="9">
        <v>4521607</v>
      </c>
      <c r="G477" s="12" t="s">
        <v>95</v>
      </c>
      <c r="H477" s="12" t="s">
        <v>96</v>
      </c>
      <c r="I477" s="12" t="s">
        <v>97</v>
      </c>
      <c r="J477" s="12" t="str">
        <f t="shared" si="7"/>
        <v>CARMEN VILLALBA ARRIOLA</v>
      </c>
      <c r="K477" s="12" t="s">
        <v>98</v>
      </c>
    </row>
    <row r="478" spans="6:11" customFormat="1" x14ac:dyDescent="0.25">
      <c r="F478" s="9">
        <v>4522212</v>
      </c>
      <c r="G478" s="12" t="s">
        <v>76</v>
      </c>
      <c r="H478" s="12" t="s">
        <v>842</v>
      </c>
      <c r="I478" s="12" t="s">
        <v>466</v>
      </c>
      <c r="J478" s="12" t="str">
        <f t="shared" si="7"/>
        <v>ORLANDO JAVIER MARTINEZ BRUNO</v>
      </c>
      <c r="K478" s="12" t="s">
        <v>123</v>
      </c>
    </row>
    <row r="479" spans="6:11" customFormat="1" x14ac:dyDescent="0.25">
      <c r="F479" s="9">
        <v>4527897</v>
      </c>
      <c r="G479" s="12" t="s">
        <v>76</v>
      </c>
      <c r="H479" s="12" t="s">
        <v>711</v>
      </c>
      <c r="I479" s="12" t="s">
        <v>712</v>
      </c>
      <c r="J479" s="12" t="str">
        <f t="shared" si="7"/>
        <v>SERGIO LOVERA GONZALEZ</v>
      </c>
      <c r="K479" s="12" t="s">
        <v>79</v>
      </c>
    </row>
    <row r="480" spans="6:11" customFormat="1" x14ac:dyDescent="0.25">
      <c r="F480" s="9">
        <v>4527920</v>
      </c>
      <c r="G480" s="12" t="s">
        <v>76</v>
      </c>
      <c r="H480" s="12" t="s">
        <v>713</v>
      </c>
      <c r="I480" s="12" t="s">
        <v>714</v>
      </c>
      <c r="J480" s="12" t="str">
        <f t="shared" si="7"/>
        <v>LILIAN JORGELINA BOBADILLA MARTINEZ</v>
      </c>
      <c r="K480" s="12" t="s">
        <v>715</v>
      </c>
    </row>
    <row r="481" spans="6:11" customFormat="1" x14ac:dyDescent="0.25">
      <c r="F481" s="9">
        <v>4543468</v>
      </c>
      <c r="G481" s="12" t="s">
        <v>95</v>
      </c>
      <c r="H481" s="12" t="s">
        <v>187</v>
      </c>
      <c r="I481" s="12" t="s">
        <v>188</v>
      </c>
      <c r="J481" s="12" t="str">
        <f t="shared" si="7"/>
        <v>ELIO ANIBAL MERCADO ACOSTA</v>
      </c>
      <c r="K481" s="12" t="s">
        <v>189</v>
      </c>
    </row>
    <row r="482" spans="6:11" customFormat="1" x14ac:dyDescent="0.25">
      <c r="F482" s="9">
        <v>4545480</v>
      </c>
      <c r="G482" s="12" t="s">
        <v>85</v>
      </c>
      <c r="H482" s="12" t="s">
        <v>285</v>
      </c>
      <c r="I482" s="12" t="s">
        <v>286</v>
      </c>
      <c r="J482" s="12" t="str">
        <f t="shared" si="7"/>
        <v>DIEGO ALBAR VERDUN SEGOVIA</v>
      </c>
      <c r="K482" s="12" t="s">
        <v>88</v>
      </c>
    </row>
    <row r="483" spans="6:11" customFormat="1" x14ac:dyDescent="0.25">
      <c r="F483" s="9">
        <v>4547722</v>
      </c>
      <c r="G483" s="12" t="s">
        <v>85</v>
      </c>
      <c r="H483" s="12" t="s">
        <v>287</v>
      </c>
      <c r="I483" s="12" t="s">
        <v>288</v>
      </c>
      <c r="J483" s="12" t="str">
        <f t="shared" si="7"/>
        <v>MARIELA ISABEL BORDON PELOZO</v>
      </c>
      <c r="K483" s="12" t="s">
        <v>94</v>
      </c>
    </row>
    <row r="484" spans="6:11" customFormat="1" x14ac:dyDescent="0.25">
      <c r="F484" s="9">
        <v>4548925</v>
      </c>
      <c r="G484" s="12" t="s">
        <v>85</v>
      </c>
      <c r="H484" s="12" t="s">
        <v>289</v>
      </c>
      <c r="I484" s="12" t="s">
        <v>290</v>
      </c>
      <c r="J484" s="12" t="str">
        <f t="shared" si="7"/>
        <v>MIGUEL FLORENTIN FERRIOL</v>
      </c>
      <c r="K484" s="12" t="s">
        <v>91</v>
      </c>
    </row>
    <row r="485" spans="6:11" customFormat="1" x14ac:dyDescent="0.25">
      <c r="F485" s="9">
        <v>4560259</v>
      </c>
      <c r="G485" s="12" t="s">
        <v>85</v>
      </c>
      <c r="H485" s="12" t="s">
        <v>418</v>
      </c>
      <c r="I485" s="12" t="s">
        <v>419</v>
      </c>
      <c r="J485" s="12" t="str">
        <f t="shared" si="7"/>
        <v>FIDENCIA BEATRIZ AMARILLA MASCAREÑO</v>
      </c>
      <c r="K485" s="12" t="s">
        <v>352</v>
      </c>
    </row>
    <row r="486" spans="6:11" customFormat="1" x14ac:dyDescent="0.25">
      <c r="F486" s="9">
        <v>4572185</v>
      </c>
      <c r="G486" s="12" t="s">
        <v>85</v>
      </c>
      <c r="H486" s="12" t="s">
        <v>420</v>
      </c>
      <c r="I486" s="12" t="s">
        <v>421</v>
      </c>
      <c r="J486" s="12" t="str">
        <f t="shared" si="7"/>
        <v>ENSO RUBEN SAMBUCHETTI</v>
      </c>
      <c r="K486" s="12" t="s">
        <v>134</v>
      </c>
    </row>
    <row r="487" spans="6:11" customFormat="1" x14ac:dyDescent="0.25">
      <c r="F487" s="9">
        <v>4597651</v>
      </c>
      <c r="G487" s="12" t="s">
        <v>76</v>
      </c>
      <c r="H487" s="12" t="s">
        <v>998</v>
      </c>
      <c r="I487" s="12" t="s">
        <v>999</v>
      </c>
      <c r="J487" s="12" t="str">
        <f t="shared" si="7"/>
        <v>MAURA FLORENTIN VILLALBA</v>
      </c>
      <c r="K487" s="12" t="s">
        <v>1000</v>
      </c>
    </row>
    <row r="488" spans="6:11" customFormat="1" x14ac:dyDescent="0.25">
      <c r="F488" s="9">
        <v>4600392</v>
      </c>
      <c r="G488" s="12" t="s">
        <v>85</v>
      </c>
      <c r="H488" s="12" t="s">
        <v>291</v>
      </c>
      <c r="I488" s="12" t="s">
        <v>292</v>
      </c>
      <c r="J488" s="12" t="str">
        <f t="shared" si="7"/>
        <v>DEL ROSARIO ELIZABETH CARDOZO MEZA</v>
      </c>
      <c r="K488" s="12" t="s">
        <v>186</v>
      </c>
    </row>
    <row r="489" spans="6:11" customFormat="1" x14ac:dyDescent="0.25">
      <c r="F489" s="9">
        <v>4606782</v>
      </c>
      <c r="G489" s="12" t="s">
        <v>85</v>
      </c>
      <c r="H489" s="12" t="s">
        <v>1001</v>
      </c>
      <c r="I489" s="12" t="s">
        <v>1002</v>
      </c>
      <c r="J489" s="12" t="str">
        <f t="shared" si="7"/>
        <v>MARCELO FABIAN MALDONADO UNZAIN</v>
      </c>
      <c r="K489" s="12" t="s">
        <v>98</v>
      </c>
    </row>
    <row r="490" spans="6:11" customFormat="1" x14ac:dyDescent="0.25">
      <c r="F490" s="9">
        <v>4607093</v>
      </c>
      <c r="G490" s="12" t="s">
        <v>95</v>
      </c>
      <c r="H490" s="12" t="s">
        <v>212</v>
      </c>
      <c r="I490" s="12" t="s">
        <v>213</v>
      </c>
      <c r="J490" s="12" t="str">
        <f t="shared" si="7"/>
        <v>NANCY GONZALEZ SANABRIA</v>
      </c>
      <c r="K490" s="12" t="s">
        <v>186</v>
      </c>
    </row>
    <row r="491" spans="6:11" customFormat="1" x14ac:dyDescent="0.25">
      <c r="F491" s="9">
        <v>4622002</v>
      </c>
      <c r="G491" s="12" t="s">
        <v>85</v>
      </c>
      <c r="H491" s="12" t="s">
        <v>1003</v>
      </c>
      <c r="I491" s="12" t="s">
        <v>1004</v>
      </c>
      <c r="J491" s="12" t="str">
        <f t="shared" si="7"/>
        <v>ANA BELEN MACIEL OVIEDO</v>
      </c>
      <c r="K491" s="12" t="s">
        <v>1005</v>
      </c>
    </row>
    <row r="492" spans="6:11" customFormat="1" x14ac:dyDescent="0.25">
      <c r="F492" s="9">
        <v>4626173</v>
      </c>
      <c r="G492" s="12" t="s">
        <v>95</v>
      </c>
      <c r="H492" s="12" t="s">
        <v>1006</v>
      </c>
      <c r="I492" s="12" t="s">
        <v>1007</v>
      </c>
      <c r="J492" s="12" t="str">
        <f t="shared" si="7"/>
        <v>CYNTHIA DE JESUS MIRANDA BENITEZ</v>
      </c>
      <c r="K492" s="12" t="s">
        <v>1008</v>
      </c>
    </row>
    <row r="493" spans="6:11" customFormat="1" x14ac:dyDescent="0.25">
      <c r="F493" s="9">
        <v>4652018</v>
      </c>
      <c r="G493" s="12" t="s">
        <v>95</v>
      </c>
      <c r="H493" s="12" t="s">
        <v>190</v>
      </c>
      <c r="I493" s="12" t="s">
        <v>191</v>
      </c>
      <c r="J493" s="12" t="str">
        <f t="shared" si="7"/>
        <v>JORGE MARTIN BRIZUEÑA LOPEZ</v>
      </c>
      <c r="K493" s="12" t="s">
        <v>189</v>
      </c>
    </row>
    <row r="494" spans="6:11" customFormat="1" x14ac:dyDescent="0.25">
      <c r="F494" s="9">
        <v>4657974</v>
      </c>
      <c r="G494" s="12" t="s">
        <v>85</v>
      </c>
      <c r="H494" s="12" t="s">
        <v>629</v>
      </c>
      <c r="I494" s="12" t="s">
        <v>630</v>
      </c>
      <c r="J494" s="12" t="str">
        <f t="shared" si="7"/>
        <v>MARIA LOURDES GARCIA FIGUEREDO</v>
      </c>
      <c r="K494" s="12" t="s">
        <v>567</v>
      </c>
    </row>
    <row r="495" spans="6:11" customFormat="1" x14ac:dyDescent="0.25">
      <c r="F495" s="9">
        <v>4660764</v>
      </c>
      <c r="G495" s="12" t="s">
        <v>85</v>
      </c>
      <c r="H495" s="12" t="s">
        <v>631</v>
      </c>
      <c r="I495" s="12" t="s">
        <v>632</v>
      </c>
      <c r="J495" s="12" t="str">
        <f t="shared" si="7"/>
        <v>JUAN EMILIO BENEGAS</v>
      </c>
      <c r="K495" s="12" t="s">
        <v>567</v>
      </c>
    </row>
    <row r="496" spans="6:11" customFormat="1" x14ac:dyDescent="0.25">
      <c r="F496" s="9">
        <v>4713252</v>
      </c>
      <c r="G496" s="12" t="s">
        <v>85</v>
      </c>
      <c r="H496" s="12" t="s">
        <v>1009</v>
      </c>
      <c r="I496" s="12" t="s">
        <v>1010</v>
      </c>
      <c r="J496" s="12" t="str">
        <f t="shared" si="7"/>
        <v>PATRICIA GIMENEZ MEDINA</v>
      </c>
      <c r="K496" s="12" t="s">
        <v>152</v>
      </c>
    </row>
    <row r="497" spans="6:11" customFormat="1" x14ac:dyDescent="0.25">
      <c r="F497" s="9">
        <v>4715409</v>
      </c>
      <c r="G497" s="12" t="s">
        <v>85</v>
      </c>
      <c r="H497" s="12" t="s">
        <v>112</v>
      </c>
      <c r="I497" s="12" t="s">
        <v>113</v>
      </c>
      <c r="J497" s="12" t="str">
        <f t="shared" si="7"/>
        <v>MARTHA RAMONA ACOSTA</v>
      </c>
      <c r="K497" s="12" t="s">
        <v>82</v>
      </c>
    </row>
    <row r="498" spans="6:11" customFormat="1" x14ac:dyDescent="0.25">
      <c r="F498" s="9">
        <v>4746467</v>
      </c>
      <c r="G498" s="12" t="s">
        <v>95</v>
      </c>
      <c r="H498" s="12" t="s">
        <v>422</v>
      </c>
      <c r="I498" s="12" t="s">
        <v>423</v>
      </c>
      <c r="J498" s="12" t="str">
        <f t="shared" si="7"/>
        <v>MABEL ELVIRA AGUERO GAUTO</v>
      </c>
      <c r="K498" s="12" t="s">
        <v>424</v>
      </c>
    </row>
    <row r="499" spans="6:11" customFormat="1" x14ac:dyDescent="0.25">
      <c r="F499" s="9">
        <v>4750640</v>
      </c>
      <c r="G499" s="12" t="s">
        <v>76</v>
      </c>
      <c r="H499" s="12" t="s">
        <v>135</v>
      </c>
      <c r="I499" s="12" t="s">
        <v>136</v>
      </c>
      <c r="J499" s="12" t="str">
        <f t="shared" si="7"/>
        <v>LETICIA MABEL AGUERO SANABRIA</v>
      </c>
      <c r="K499" s="12" t="s">
        <v>137</v>
      </c>
    </row>
    <row r="500" spans="6:11" customFormat="1" x14ac:dyDescent="0.25">
      <c r="F500" s="9">
        <v>4760163</v>
      </c>
      <c r="G500" s="12" t="s">
        <v>76</v>
      </c>
      <c r="H500" s="12" t="s">
        <v>293</v>
      </c>
      <c r="I500" s="12" t="s">
        <v>294</v>
      </c>
      <c r="J500" s="12" t="str">
        <f t="shared" si="7"/>
        <v>IRMA MARINA VERDUN</v>
      </c>
      <c r="K500" s="12" t="s">
        <v>142</v>
      </c>
    </row>
    <row r="501" spans="6:11" customFormat="1" x14ac:dyDescent="0.25">
      <c r="F501" s="9">
        <v>4774047</v>
      </c>
      <c r="G501" s="12" t="s">
        <v>85</v>
      </c>
      <c r="H501" s="12" t="s">
        <v>1200</v>
      </c>
      <c r="I501" s="12" t="s">
        <v>1201</v>
      </c>
      <c r="J501" s="12" t="str">
        <f t="shared" si="7"/>
        <v>WILSON VELAZQUEZ ESCOBAR</v>
      </c>
      <c r="K501" s="12" t="s">
        <v>98</v>
      </c>
    </row>
    <row r="502" spans="6:11" customFormat="1" x14ac:dyDescent="0.25">
      <c r="F502" s="9">
        <v>4783122</v>
      </c>
      <c r="G502" s="12" t="s">
        <v>76</v>
      </c>
      <c r="H502" s="12" t="s">
        <v>1011</v>
      </c>
      <c r="I502" s="12" t="s">
        <v>1012</v>
      </c>
      <c r="J502" s="12" t="str">
        <f t="shared" si="7"/>
        <v>MIGUELINA VERDUN CHAVEZ</v>
      </c>
      <c r="K502" s="12" t="s">
        <v>82</v>
      </c>
    </row>
    <row r="503" spans="6:11" customFormat="1" x14ac:dyDescent="0.25">
      <c r="F503" s="9">
        <v>4797448</v>
      </c>
      <c r="G503" s="12" t="s">
        <v>76</v>
      </c>
      <c r="H503" s="12" t="s">
        <v>633</v>
      </c>
      <c r="I503" s="12" t="s">
        <v>339</v>
      </c>
      <c r="J503" s="12" t="str">
        <f t="shared" si="7"/>
        <v>SILVIO ROJAS VELAZQUEZ</v>
      </c>
      <c r="K503" s="12" t="s">
        <v>82</v>
      </c>
    </row>
    <row r="504" spans="6:11" customFormat="1" x14ac:dyDescent="0.25">
      <c r="F504" s="9">
        <v>4798888</v>
      </c>
      <c r="G504" s="12" t="s">
        <v>116</v>
      </c>
      <c r="H504" s="12" t="s">
        <v>1202</v>
      </c>
      <c r="I504" s="12" t="s">
        <v>1203</v>
      </c>
      <c r="J504" s="12" t="str">
        <f t="shared" si="7"/>
        <v>MARIA ESMILCE PEREIRA CACERES</v>
      </c>
      <c r="K504" s="12" t="s">
        <v>276</v>
      </c>
    </row>
    <row r="505" spans="6:11" customFormat="1" x14ac:dyDescent="0.25">
      <c r="F505" s="9">
        <v>4800521</v>
      </c>
      <c r="G505" s="12" t="s">
        <v>95</v>
      </c>
      <c r="H505" s="12" t="s">
        <v>629</v>
      </c>
      <c r="I505" s="12" t="s">
        <v>179</v>
      </c>
      <c r="J505" s="12" t="str">
        <f t="shared" si="7"/>
        <v>MARIA ESTELA GARCIA FIGUEREDO</v>
      </c>
      <c r="K505" s="12" t="s">
        <v>634</v>
      </c>
    </row>
    <row r="506" spans="6:11" customFormat="1" x14ac:dyDescent="0.25">
      <c r="F506" s="9">
        <v>4802413</v>
      </c>
      <c r="G506" s="12" t="s">
        <v>95</v>
      </c>
      <c r="H506" s="12" t="s">
        <v>1013</v>
      </c>
      <c r="I506" s="12" t="s">
        <v>1014</v>
      </c>
      <c r="J506" s="12" t="str">
        <f t="shared" si="7"/>
        <v>ELVIRA DIAZ</v>
      </c>
      <c r="K506" s="12" t="s">
        <v>315</v>
      </c>
    </row>
    <row r="507" spans="6:11" customFormat="1" x14ac:dyDescent="0.25">
      <c r="F507" s="9">
        <v>4803641</v>
      </c>
      <c r="G507" s="12" t="s">
        <v>85</v>
      </c>
      <c r="H507" s="12" t="s">
        <v>1015</v>
      </c>
      <c r="I507" s="12" t="s">
        <v>1016</v>
      </c>
      <c r="J507" s="12" t="str">
        <f t="shared" si="7"/>
        <v>ENZO IVAN MORALES EGUZQUIZA</v>
      </c>
      <c r="K507" s="12" t="s">
        <v>273</v>
      </c>
    </row>
    <row r="508" spans="6:11" customFormat="1" x14ac:dyDescent="0.25">
      <c r="F508" s="10">
        <v>4839860</v>
      </c>
      <c r="G508" s="13" t="s">
        <v>95</v>
      </c>
      <c r="H508" s="13" t="s">
        <v>635</v>
      </c>
      <c r="I508" s="13" t="s">
        <v>636</v>
      </c>
      <c r="J508" s="12" t="str">
        <f t="shared" si="7"/>
        <v>GISELLE ARACELI ROJAS OVELAR</v>
      </c>
      <c r="K508" s="13" t="s">
        <v>242</v>
      </c>
    </row>
    <row r="509" spans="6:11" customFormat="1" x14ac:dyDescent="0.25">
      <c r="F509" s="9">
        <v>4845133</v>
      </c>
      <c r="G509" s="12" t="s">
        <v>76</v>
      </c>
      <c r="H509" s="12" t="s">
        <v>373</v>
      </c>
      <c r="I509" s="12" t="s">
        <v>716</v>
      </c>
      <c r="J509" s="12" t="str">
        <f t="shared" si="7"/>
        <v>JOSE MANUEL RODRIGUEZ</v>
      </c>
      <c r="K509" s="12" t="s">
        <v>82</v>
      </c>
    </row>
    <row r="510" spans="6:11" customFormat="1" x14ac:dyDescent="0.25">
      <c r="F510" s="9">
        <v>4862495</v>
      </c>
      <c r="G510" s="12" t="s">
        <v>85</v>
      </c>
      <c r="H510" s="12" t="s">
        <v>192</v>
      </c>
      <c r="I510" s="12" t="s">
        <v>193</v>
      </c>
      <c r="J510" s="12" t="str">
        <f t="shared" si="7"/>
        <v>GILBERTO GODOY RIVERO</v>
      </c>
      <c r="K510" s="12" t="s">
        <v>82</v>
      </c>
    </row>
    <row r="511" spans="6:11" customFormat="1" x14ac:dyDescent="0.25">
      <c r="F511" s="10">
        <v>4864849</v>
      </c>
      <c r="G511" s="13" t="s">
        <v>95</v>
      </c>
      <c r="H511" s="13" t="s">
        <v>240</v>
      </c>
      <c r="I511" s="13" t="s">
        <v>241</v>
      </c>
      <c r="J511" s="12" t="str">
        <f t="shared" si="7"/>
        <v>HECTOR OMAR CHAPARRO AGUERO</v>
      </c>
      <c r="K511" s="13" t="s">
        <v>242</v>
      </c>
    </row>
    <row r="512" spans="6:11" customFormat="1" x14ac:dyDescent="0.25">
      <c r="F512" s="9">
        <v>4870167</v>
      </c>
      <c r="G512" s="12" t="s">
        <v>76</v>
      </c>
      <c r="H512" s="12" t="s">
        <v>637</v>
      </c>
      <c r="I512" s="12" t="s">
        <v>638</v>
      </c>
      <c r="J512" s="12" t="str">
        <f t="shared" si="7"/>
        <v>GILBERTO RAMON CHAVEZ GONZALEZ</v>
      </c>
      <c r="K512" s="12" t="s">
        <v>82</v>
      </c>
    </row>
    <row r="513" spans="6:11" customFormat="1" x14ac:dyDescent="0.25">
      <c r="F513" s="9">
        <v>4872970</v>
      </c>
      <c r="G513" s="12" t="s">
        <v>116</v>
      </c>
      <c r="H513" s="12" t="s">
        <v>717</v>
      </c>
      <c r="I513" s="12" t="s">
        <v>718</v>
      </c>
      <c r="J513" s="12" t="str">
        <f t="shared" si="7"/>
        <v>IGNACIO MANUEL BARBOZA GIMENEZ</v>
      </c>
      <c r="K513" s="12" t="s">
        <v>390</v>
      </c>
    </row>
    <row r="514" spans="6:11" customFormat="1" x14ac:dyDescent="0.25">
      <c r="F514" s="9">
        <v>4883391</v>
      </c>
      <c r="G514" s="12" t="s">
        <v>85</v>
      </c>
      <c r="H514" s="12" t="s">
        <v>96</v>
      </c>
      <c r="I514" s="12" t="s">
        <v>99</v>
      </c>
      <c r="J514" s="12" t="str">
        <f t="shared" si="7"/>
        <v>ALCIDES RUBEN VILLALBA ARRIOLA</v>
      </c>
      <c r="K514" s="12" t="s">
        <v>100</v>
      </c>
    </row>
    <row r="515" spans="6:11" customFormat="1" x14ac:dyDescent="0.25">
      <c r="F515" s="9">
        <v>4897107</v>
      </c>
      <c r="G515" s="12" t="s">
        <v>76</v>
      </c>
      <c r="H515" s="12" t="s">
        <v>1017</v>
      </c>
      <c r="I515" s="12" t="s">
        <v>1018</v>
      </c>
      <c r="J515" s="12" t="str">
        <f t="shared" si="7"/>
        <v>CINTHIA CAROLINA SOSA VERA</v>
      </c>
      <c r="K515" s="12" t="s">
        <v>98</v>
      </c>
    </row>
    <row r="516" spans="6:11" customFormat="1" x14ac:dyDescent="0.25">
      <c r="F516" s="9">
        <v>4899798</v>
      </c>
      <c r="G516" s="12" t="s">
        <v>76</v>
      </c>
      <c r="H516" s="12" t="s">
        <v>295</v>
      </c>
      <c r="I516" s="12" t="s">
        <v>296</v>
      </c>
      <c r="J516" s="12" t="str">
        <f t="shared" ref="J516:J562" si="8">CONCATENATE(I516," ",H516)</f>
        <v>MARIO UGARTE DAVALOS</v>
      </c>
      <c r="K516" s="12" t="s">
        <v>82</v>
      </c>
    </row>
    <row r="517" spans="6:11" customFormat="1" x14ac:dyDescent="0.25">
      <c r="F517" s="9">
        <v>4911677</v>
      </c>
      <c r="G517" s="12" t="s">
        <v>85</v>
      </c>
      <c r="H517" s="12" t="s">
        <v>1204</v>
      </c>
      <c r="I517" s="12" t="s">
        <v>1205</v>
      </c>
      <c r="J517" s="12" t="str">
        <f t="shared" si="8"/>
        <v>MARIA GABRIELA CABRERA RUIZ DIAZ</v>
      </c>
      <c r="K517" s="12" t="s">
        <v>98</v>
      </c>
    </row>
    <row r="518" spans="6:11" customFormat="1" x14ac:dyDescent="0.25">
      <c r="F518" s="9">
        <v>4927203</v>
      </c>
      <c r="G518" s="12" t="s">
        <v>116</v>
      </c>
      <c r="H518" s="12" t="s">
        <v>1019</v>
      </c>
      <c r="I518" s="12" t="s">
        <v>1020</v>
      </c>
      <c r="J518" s="12" t="str">
        <f t="shared" si="8"/>
        <v>SERGIO FABIAN ARANDA</v>
      </c>
      <c r="K518" s="12" t="s">
        <v>276</v>
      </c>
    </row>
    <row r="519" spans="6:11" customFormat="1" x14ac:dyDescent="0.25">
      <c r="F519" s="9">
        <v>4931516</v>
      </c>
      <c r="G519" s="12" t="s">
        <v>85</v>
      </c>
      <c r="H519" s="12" t="s">
        <v>1021</v>
      </c>
      <c r="I519" s="12" t="s">
        <v>1022</v>
      </c>
      <c r="J519" s="12" t="str">
        <f t="shared" si="8"/>
        <v>ANGELA MARIA  MATILDE PIGNATA TOLEDO</v>
      </c>
      <c r="K519" s="12" t="s">
        <v>98</v>
      </c>
    </row>
    <row r="520" spans="6:11" customFormat="1" x14ac:dyDescent="0.25">
      <c r="F520" s="9">
        <v>4950320</v>
      </c>
      <c r="G520" s="12" t="s">
        <v>76</v>
      </c>
      <c r="H520" s="12" t="s">
        <v>719</v>
      </c>
      <c r="I520" s="12" t="s">
        <v>720</v>
      </c>
      <c r="J520" s="12" t="str">
        <f t="shared" si="8"/>
        <v>NELSON RAMON PANIAGUA AGUILAR</v>
      </c>
      <c r="K520" s="12" t="s">
        <v>82</v>
      </c>
    </row>
    <row r="521" spans="6:11" customFormat="1" x14ac:dyDescent="0.25">
      <c r="F521" s="9">
        <v>4963026</v>
      </c>
      <c r="G521" s="12" t="s">
        <v>76</v>
      </c>
      <c r="H521" s="12" t="s">
        <v>1206</v>
      </c>
      <c r="I521" s="12" t="s">
        <v>1207</v>
      </c>
      <c r="J521" s="12" t="str">
        <f t="shared" si="8"/>
        <v>JUAN JOSE RIGOBERTO ZARZA  GONZALEZ</v>
      </c>
      <c r="K521" s="12" t="s">
        <v>94</v>
      </c>
    </row>
    <row r="522" spans="6:11" customFormat="1" x14ac:dyDescent="0.25">
      <c r="F522" s="9">
        <v>4976369</v>
      </c>
      <c r="G522" s="12" t="s">
        <v>116</v>
      </c>
      <c r="H522" s="12" t="s">
        <v>1208</v>
      </c>
      <c r="I522" s="12" t="s">
        <v>1209</v>
      </c>
      <c r="J522" s="12" t="str">
        <f t="shared" si="8"/>
        <v>HUGO ENRIQUE BRITEZ MERELES</v>
      </c>
      <c r="K522" s="12" t="s">
        <v>1139</v>
      </c>
    </row>
    <row r="523" spans="6:11" customFormat="1" x14ac:dyDescent="0.25">
      <c r="F523" s="11">
        <v>4976446</v>
      </c>
      <c r="G523" s="15" t="s">
        <v>85</v>
      </c>
      <c r="H523" s="15" t="s">
        <v>793</v>
      </c>
      <c r="I523" s="15" t="s">
        <v>794</v>
      </c>
      <c r="J523" s="12" t="str">
        <f t="shared" si="8"/>
        <v>RICARDO EMMANUEL SILVA GAONA</v>
      </c>
      <c r="K523" s="15"/>
    </row>
    <row r="524" spans="6:11" customFormat="1" x14ac:dyDescent="0.25">
      <c r="F524" s="9">
        <v>4981866</v>
      </c>
      <c r="G524" s="12" t="s">
        <v>116</v>
      </c>
      <c r="H524" s="12" t="s">
        <v>1210</v>
      </c>
      <c r="I524" s="12" t="s">
        <v>1211</v>
      </c>
      <c r="J524" s="12" t="str">
        <f t="shared" si="8"/>
        <v>SANDRA MABEL ROMAN ROTELA</v>
      </c>
      <c r="K524" s="12" t="s">
        <v>1212</v>
      </c>
    </row>
    <row r="525" spans="6:11" customFormat="1" x14ac:dyDescent="0.25">
      <c r="F525" s="9">
        <v>5004594</v>
      </c>
      <c r="G525" s="12" t="s">
        <v>85</v>
      </c>
      <c r="H525" s="12" t="s">
        <v>602</v>
      </c>
      <c r="I525" s="12" t="s">
        <v>1213</v>
      </c>
      <c r="J525" s="12" t="str">
        <f t="shared" si="8"/>
        <v>NOELIA MAGDALENA RAMIREZ</v>
      </c>
      <c r="K525" s="12" t="s">
        <v>186</v>
      </c>
    </row>
    <row r="526" spans="6:11" customFormat="1" x14ac:dyDescent="0.25">
      <c r="F526" s="9">
        <v>5029679</v>
      </c>
      <c r="G526" s="12" t="s">
        <v>76</v>
      </c>
      <c r="H526" s="12" t="s">
        <v>639</v>
      </c>
      <c r="I526" s="12" t="s">
        <v>640</v>
      </c>
      <c r="J526" s="12" t="str">
        <f t="shared" si="8"/>
        <v>CRISTHIAN  RICARDO NUÑEZ  AQUINO</v>
      </c>
      <c r="K526" s="12" t="s">
        <v>79</v>
      </c>
    </row>
    <row r="527" spans="6:11" customFormat="1" x14ac:dyDescent="0.25">
      <c r="F527" s="9">
        <v>5033823</v>
      </c>
      <c r="G527" s="12" t="s">
        <v>85</v>
      </c>
      <c r="H527" s="12" t="s">
        <v>138</v>
      </c>
      <c r="I527" s="12" t="s">
        <v>139</v>
      </c>
      <c r="J527" s="12" t="str">
        <f t="shared" si="8"/>
        <v>SILVIA VANESSA CHIRIFE CHAPARRO</v>
      </c>
      <c r="K527" s="12" t="s">
        <v>126</v>
      </c>
    </row>
    <row r="528" spans="6:11" customFormat="1" x14ac:dyDescent="0.25">
      <c r="F528" s="9">
        <v>5034591</v>
      </c>
      <c r="G528" s="12" t="s">
        <v>76</v>
      </c>
      <c r="H528" s="12" t="s">
        <v>843</v>
      </c>
      <c r="I528" s="12" t="s">
        <v>844</v>
      </c>
      <c r="J528" s="12" t="str">
        <f t="shared" si="8"/>
        <v>WILLIAN ISMAEL TOLEDO BELOTTO</v>
      </c>
      <c r="K528" s="12" t="s">
        <v>807</v>
      </c>
    </row>
    <row r="529" spans="6:11" customFormat="1" x14ac:dyDescent="0.25">
      <c r="F529" s="9">
        <v>5069710</v>
      </c>
      <c r="G529" s="12" t="s">
        <v>85</v>
      </c>
      <c r="H529" s="12" t="s">
        <v>205</v>
      </c>
      <c r="I529" s="12" t="s">
        <v>214</v>
      </c>
      <c r="J529" s="12" t="str">
        <f t="shared" si="8"/>
        <v>CARLOS DIOSNEL FIGUEREDO FRANCO</v>
      </c>
      <c r="K529" s="12" t="s">
        <v>79</v>
      </c>
    </row>
    <row r="530" spans="6:11" customFormat="1" x14ac:dyDescent="0.25">
      <c r="F530" s="9">
        <v>5075393</v>
      </c>
      <c r="G530" s="12" t="s">
        <v>95</v>
      </c>
      <c r="H530" s="12" t="s">
        <v>215</v>
      </c>
      <c r="I530" s="12" t="s">
        <v>216</v>
      </c>
      <c r="J530" s="12" t="str">
        <f t="shared" si="8"/>
        <v>RICHARD FABIÁN IRALA GONZÁLEZ</v>
      </c>
      <c r="K530" s="12" t="s">
        <v>88</v>
      </c>
    </row>
    <row r="531" spans="6:11" customFormat="1" x14ac:dyDescent="0.25">
      <c r="F531" s="9">
        <v>5076163</v>
      </c>
      <c r="G531" s="12" t="s">
        <v>76</v>
      </c>
      <c r="H531" s="12" t="s">
        <v>1023</v>
      </c>
      <c r="I531" s="12" t="s">
        <v>1024</v>
      </c>
      <c r="J531" s="12" t="str">
        <f t="shared" si="8"/>
        <v>MATHIAS DAVID PACUA</v>
      </c>
      <c r="K531" s="12" t="s">
        <v>276</v>
      </c>
    </row>
    <row r="532" spans="6:11" customFormat="1" x14ac:dyDescent="0.25">
      <c r="F532" s="9">
        <v>5116710</v>
      </c>
      <c r="G532" s="12" t="s">
        <v>85</v>
      </c>
      <c r="H532" s="12" t="s">
        <v>140</v>
      </c>
      <c r="I532" s="12" t="s">
        <v>141</v>
      </c>
      <c r="J532" s="12" t="str">
        <f t="shared" si="8"/>
        <v>SANDRO ISMAEL MORA SILVA</v>
      </c>
      <c r="K532" s="12" t="s">
        <v>142</v>
      </c>
    </row>
    <row r="533" spans="6:11" customFormat="1" x14ac:dyDescent="0.25">
      <c r="F533" s="9">
        <v>5127555</v>
      </c>
      <c r="G533" s="12" t="s">
        <v>85</v>
      </c>
      <c r="H533" s="12" t="s">
        <v>245</v>
      </c>
      <c r="I533" s="12" t="s">
        <v>297</v>
      </c>
      <c r="J533" s="12" t="str">
        <f t="shared" si="8"/>
        <v>EDER IDELIN MORINIGO PAREDES</v>
      </c>
      <c r="K533" s="12" t="s">
        <v>82</v>
      </c>
    </row>
    <row r="534" spans="6:11" customFormat="1" x14ac:dyDescent="0.25">
      <c r="F534" s="9">
        <v>5174635</v>
      </c>
      <c r="G534" s="12" t="s">
        <v>76</v>
      </c>
      <c r="H534" s="12" t="s">
        <v>1214</v>
      </c>
      <c r="I534" s="12" t="s">
        <v>1215</v>
      </c>
      <c r="J534" s="12" t="str">
        <f t="shared" si="8"/>
        <v>JOEL ANTONIO RUIZ DIAZ POLITEO SMITH</v>
      </c>
      <c r="K534" s="12" t="s">
        <v>276</v>
      </c>
    </row>
    <row r="535" spans="6:11" customFormat="1" x14ac:dyDescent="0.25">
      <c r="F535" s="9">
        <v>5208105</v>
      </c>
      <c r="G535" s="12" t="s">
        <v>95</v>
      </c>
      <c r="H535" s="12" t="s">
        <v>298</v>
      </c>
      <c r="I535" s="12" t="s">
        <v>299</v>
      </c>
      <c r="J535" s="12" t="str">
        <f t="shared" si="8"/>
        <v>JESSICA MARIA RODRIGUEZ ESPINOLA</v>
      </c>
      <c r="K535" s="12" t="s">
        <v>189</v>
      </c>
    </row>
    <row r="536" spans="6:11" customFormat="1" x14ac:dyDescent="0.25">
      <c r="F536" s="9">
        <v>5211100</v>
      </c>
      <c r="G536" s="12" t="s">
        <v>95</v>
      </c>
      <c r="H536" s="12" t="s">
        <v>217</v>
      </c>
      <c r="I536" s="12" t="s">
        <v>218</v>
      </c>
      <c r="J536" s="12" t="str">
        <f t="shared" si="8"/>
        <v>FERNANDO GIMENEZ TROCHE</v>
      </c>
      <c r="K536" s="12" t="s">
        <v>219</v>
      </c>
    </row>
    <row r="537" spans="6:11" customFormat="1" x14ac:dyDescent="0.25">
      <c r="F537" s="9">
        <v>5211211</v>
      </c>
      <c r="G537" s="12" t="s">
        <v>76</v>
      </c>
      <c r="H537" s="12" t="s">
        <v>425</v>
      </c>
      <c r="I537" s="12" t="s">
        <v>426</v>
      </c>
      <c r="J537" s="12" t="str">
        <f t="shared" si="8"/>
        <v>WILSON DARIO VAZQUEZ FERREIRA</v>
      </c>
      <c r="K537" s="12" t="s">
        <v>137</v>
      </c>
    </row>
    <row r="538" spans="6:11" customFormat="1" x14ac:dyDescent="0.25">
      <c r="F538" s="9">
        <v>5222021</v>
      </c>
      <c r="G538" s="12" t="s">
        <v>76</v>
      </c>
      <c r="H538" s="12" t="s">
        <v>427</v>
      </c>
      <c r="I538" s="12" t="s">
        <v>428</v>
      </c>
      <c r="J538" s="12" t="str">
        <f t="shared" si="8"/>
        <v>FATIMA BEATRIZ BENITEZ VILLALBA</v>
      </c>
      <c r="K538" s="12" t="s">
        <v>142</v>
      </c>
    </row>
    <row r="539" spans="6:11" customFormat="1" x14ac:dyDescent="0.25">
      <c r="F539" s="9">
        <v>5224400</v>
      </c>
      <c r="G539" s="12" t="s">
        <v>95</v>
      </c>
      <c r="H539" s="12" t="s">
        <v>641</v>
      </c>
      <c r="I539" s="12" t="s">
        <v>642</v>
      </c>
      <c r="J539" s="12" t="str">
        <f t="shared" si="8"/>
        <v>LUCIANA MARIA NOGUERA LARROSA</v>
      </c>
      <c r="K539" s="12" t="s">
        <v>189</v>
      </c>
    </row>
    <row r="540" spans="6:11" customFormat="1" x14ac:dyDescent="0.25">
      <c r="F540" s="9">
        <v>5260729</v>
      </c>
      <c r="G540" s="12" t="s">
        <v>85</v>
      </c>
      <c r="H540" s="12" t="s">
        <v>429</v>
      </c>
      <c r="I540" s="12" t="s">
        <v>430</v>
      </c>
      <c r="J540" s="12" t="str">
        <f t="shared" si="8"/>
        <v>YESSICA MAGALIZ REYES CABALLERO</v>
      </c>
      <c r="K540" s="12" t="s">
        <v>189</v>
      </c>
    </row>
    <row r="541" spans="6:11" customFormat="1" x14ac:dyDescent="0.25">
      <c r="F541" s="9">
        <v>5371310</v>
      </c>
      <c r="G541" s="12" t="s">
        <v>85</v>
      </c>
      <c r="H541" s="12" t="s">
        <v>220</v>
      </c>
      <c r="I541" s="12" t="s">
        <v>221</v>
      </c>
      <c r="J541" s="12" t="str">
        <f t="shared" si="8"/>
        <v>MIGUEL ALBERTO VELOZO GÓMEZ</v>
      </c>
      <c r="K541" s="12" t="s">
        <v>82</v>
      </c>
    </row>
    <row r="542" spans="6:11" customFormat="1" x14ac:dyDescent="0.25">
      <c r="F542" s="9">
        <v>5424255</v>
      </c>
      <c r="G542" s="12" t="s">
        <v>85</v>
      </c>
      <c r="H542" s="12" t="s">
        <v>845</v>
      </c>
      <c r="I542" s="12" t="s">
        <v>846</v>
      </c>
      <c r="J542" s="12" t="str">
        <f t="shared" si="8"/>
        <v>PEDRO RUBEN VIERA FARIÑA</v>
      </c>
      <c r="K542" s="12" t="s">
        <v>88</v>
      </c>
    </row>
    <row r="543" spans="6:11" customFormat="1" x14ac:dyDescent="0.25">
      <c r="F543" s="10">
        <v>5476762</v>
      </c>
      <c r="G543" s="13" t="s">
        <v>76</v>
      </c>
      <c r="H543" s="13" t="s">
        <v>847</v>
      </c>
      <c r="I543" s="13" t="s">
        <v>81</v>
      </c>
      <c r="J543" s="12" t="str">
        <f t="shared" si="8"/>
        <v>BERNARDINO MARTINEZ BERNAL</v>
      </c>
      <c r="K543" s="13" t="s">
        <v>79</v>
      </c>
    </row>
    <row r="544" spans="6:11" customFormat="1" x14ac:dyDescent="0.25">
      <c r="F544" s="9">
        <v>5620214</v>
      </c>
      <c r="G544" s="12" t="s">
        <v>95</v>
      </c>
      <c r="H544" s="12" t="s">
        <v>848</v>
      </c>
      <c r="I544" s="12" t="s">
        <v>552</v>
      </c>
      <c r="J544" s="12" t="str">
        <f t="shared" si="8"/>
        <v>JOSE MENA GONZÁLEZ</v>
      </c>
      <c r="K544" s="12" t="s">
        <v>189</v>
      </c>
    </row>
    <row r="545" spans="6:11" customFormat="1" x14ac:dyDescent="0.25">
      <c r="F545" s="9">
        <v>5620984</v>
      </c>
      <c r="G545" s="12" t="s">
        <v>76</v>
      </c>
      <c r="H545" s="12" t="s">
        <v>431</v>
      </c>
      <c r="I545" s="12" t="s">
        <v>432</v>
      </c>
      <c r="J545" s="12" t="str">
        <f t="shared" si="8"/>
        <v>CARLOS JAVIER BARRIOS VERDUN</v>
      </c>
      <c r="K545" s="12" t="s">
        <v>94</v>
      </c>
    </row>
    <row r="546" spans="6:11" customFormat="1" x14ac:dyDescent="0.25">
      <c r="F546" s="9">
        <v>5653239</v>
      </c>
      <c r="G546" s="12" t="s">
        <v>95</v>
      </c>
      <c r="H546" s="12" t="s">
        <v>433</v>
      </c>
      <c r="I546" s="12" t="s">
        <v>434</v>
      </c>
      <c r="J546" s="12" t="str">
        <f t="shared" si="8"/>
        <v>JOSE FELIPE GIMENEZ FIGUEREDO</v>
      </c>
      <c r="K546" s="12" t="s">
        <v>189</v>
      </c>
    </row>
    <row r="547" spans="6:11" customFormat="1" x14ac:dyDescent="0.25">
      <c r="F547" s="9">
        <v>5742346</v>
      </c>
      <c r="G547" s="12" t="s">
        <v>85</v>
      </c>
      <c r="H547" s="12" t="s">
        <v>435</v>
      </c>
      <c r="I547" s="12" t="s">
        <v>436</v>
      </c>
      <c r="J547" s="12" t="str">
        <f t="shared" si="8"/>
        <v>CARLOS ALCIDES VILLALBA ALGARIN</v>
      </c>
      <c r="K547" s="12" t="s">
        <v>88</v>
      </c>
    </row>
    <row r="548" spans="6:11" customFormat="1" x14ac:dyDescent="0.25">
      <c r="F548" s="10">
        <v>5778364</v>
      </c>
      <c r="G548" s="13" t="s">
        <v>76</v>
      </c>
      <c r="H548" s="13" t="s">
        <v>643</v>
      </c>
      <c r="I548" s="13" t="s">
        <v>644</v>
      </c>
      <c r="J548" s="12" t="str">
        <f t="shared" si="8"/>
        <v>TOMAS GONZALEZ PENAYO</v>
      </c>
      <c r="K548" s="13" t="s">
        <v>79</v>
      </c>
    </row>
    <row r="549" spans="6:11" customFormat="1" x14ac:dyDescent="0.25">
      <c r="F549" s="9">
        <v>5779795</v>
      </c>
      <c r="G549" s="12" t="s">
        <v>95</v>
      </c>
      <c r="H549" s="12" t="s">
        <v>849</v>
      </c>
      <c r="I549" s="12" t="s">
        <v>850</v>
      </c>
      <c r="J549" s="12" t="str">
        <f t="shared" si="8"/>
        <v>CESAR BENITO MORA PALACIOS</v>
      </c>
      <c r="K549" s="12" t="s">
        <v>189</v>
      </c>
    </row>
    <row r="550" spans="6:11" customFormat="1" x14ac:dyDescent="0.25">
      <c r="F550" s="9">
        <v>5940171</v>
      </c>
      <c r="G550" s="12" t="s">
        <v>95</v>
      </c>
      <c r="H550" s="12" t="s">
        <v>645</v>
      </c>
      <c r="I550" s="12" t="s">
        <v>646</v>
      </c>
      <c r="J550" s="12" t="str">
        <f t="shared" si="8"/>
        <v>LIZ PAOLA MONZON  BENITEZ</v>
      </c>
      <c r="K550" s="12" t="s">
        <v>189</v>
      </c>
    </row>
    <row r="551" spans="6:11" customFormat="1" x14ac:dyDescent="0.25">
      <c r="F551" s="9">
        <v>5958333</v>
      </c>
      <c r="G551" s="12" t="s">
        <v>76</v>
      </c>
      <c r="H551" s="12" t="s">
        <v>114</v>
      </c>
      <c r="I551" s="12" t="s">
        <v>115</v>
      </c>
      <c r="J551" s="12" t="str">
        <f t="shared" si="8"/>
        <v>AGUSTIN FERNANDEZ MACAREÑO</v>
      </c>
      <c r="K551" s="12" t="s">
        <v>79</v>
      </c>
    </row>
    <row r="552" spans="6:11" customFormat="1" x14ac:dyDescent="0.25">
      <c r="F552" s="9">
        <v>5960571</v>
      </c>
      <c r="G552" s="12" t="s">
        <v>85</v>
      </c>
      <c r="H552" s="12" t="s">
        <v>1025</v>
      </c>
      <c r="I552" s="12" t="s">
        <v>1026</v>
      </c>
      <c r="J552" s="12" t="str">
        <f t="shared" si="8"/>
        <v>MARIA ALEJANDRA PATIÑO PORTILLO</v>
      </c>
      <c r="K552" s="12" t="s">
        <v>152</v>
      </c>
    </row>
    <row r="553" spans="6:11" customFormat="1" x14ac:dyDescent="0.25">
      <c r="F553" s="9">
        <v>6034554</v>
      </c>
      <c r="G553" s="12" t="s">
        <v>76</v>
      </c>
      <c r="H553" s="12" t="s">
        <v>647</v>
      </c>
      <c r="I553" s="12" t="s">
        <v>648</v>
      </c>
      <c r="J553" s="12" t="str">
        <f t="shared" si="8"/>
        <v>DERLIS ARIEL RODRIGUEZ CHAPARRO</v>
      </c>
      <c r="K553" s="12" t="s">
        <v>649</v>
      </c>
    </row>
    <row r="554" spans="6:11" customFormat="1" x14ac:dyDescent="0.25">
      <c r="F554" s="9">
        <v>6145604</v>
      </c>
      <c r="G554" s="12" t="s">
        <v>116</v>
      </c>
      <c r="H554" s="12" t="s">
        <v>1027</v>
      </c>
      <c r="I554" s="12" t="s">
        <v>1028</v>
      </c>
      <c r="J554" s="12" t="str">
        <f t="shared" si="8"/>
        <v>CLARA INES RODRIGUEZ MARTINEZ</v>
      </c>
      <c r="K554" s="12" t="s">
        <v>705</v>
      </c>
    </row>
    <row r="555" spans="6:11" customFormat="1" x14ac:dyDescent="0.25">
      <c r="F555" s="9">
        <v>6169568</v>
      </c>
      <c r="G555" s="12" t="s">
        <v>76</v>
      </c>
      <c r="H555" s="12" t="s">
        <v>650</v>
      </c>
      <c r="I555" s="12" t="s">
        <v>651</v>
      </c>
      <c r="J555" s="12" t="str">
        <f t="shared" si="8"/>
        <v>GRISELDA ARICAYE PERALTA</v>
      </c>
      <c r="K555" s="12" t="s">
        <v>142</v>
      </c>
    </row>
    <row r="556" spans="6:11" customFormat="1" x14ac:dyDescent="0.25">
      <c r="F556" s="9">
        <v>6309523</v>
      </c>
      <c r="G556" s="12" t="s">
        <v>85</v>
      </c>
      <c r="H556" s="12" t="s">
        <v>652</v>
      </c>
      <c r="I556" s="12" t="s">
        <v>653</v>
      </c>
      <c r="J556" s="12" t="str">
        <f t="shared" si="8"/>
        <v>FRANCISCO DIOSNEL ZARZA</v>
      </c>
      <c r="K556" s="12" t="s">
        <v>82</v>
      </c>
    </row>
    <row r="557" spans="6:11" customFormat="1" x14ac:dyDescent="0.25">
      <c r="F557" s="9">
        <v>6614296</v>
      </c>
      <c r="G557" s="12" t="s">
        <v>116</v>
      </c>
      <c r="H557" s="12" t="s">
        <v>654</v>
      </c>
      <c r="I557" s="12" t="s">
        <v>655</v>
      </c>
      <c r="J557" s="12" t="str">
        <f t="shared" si="8"/>
        <v>LILIAN CAROLINA MARTINEZ ESPINOLA</v>
      </c>
      <c r="K557" s="12" t="s">
        <v>567</v>
      </c>
    </row>
    <row r="558" spans="6:11" customFormat="1" x14ac:dyDescent="0.25">
      <c r="F558" s="9">
        <v>6623524</v>
      </c>
      <c r="G558" s="12" t="s">
        <v>76</v>
      </c>
      <c r="H558" s="12" t="s">
        <v>143</v>
      </c>
      <c r="I558" s="12" t="s">
        <v>144</v>
      </c>
      <c r="J558" s="12" t="str">
        <f t="shared" si="8"/>
        <v>ERNESTO RAMON SEGOVIA</v>
      </c>
      <c r="K558" s="12" t="s">
        <v>82</v>
      </c>
    </row>
    <row r="559" spans="6:11" customFormat="1" x14ac:dyDescent="0.25">
      <c r="F559" s="11">
        <v>6688170</v>
      </c>
      <c r="G559" s="15" t="s">
        <v>85</v>
      </c>
      <c r="H559" s="15" t="s">
        <v>795</v>
      </c>
      <c r="I559" s="15" t="s">
        <v>796</v>
      </c>
      <c r="J559" s="12" t="str">
        <f t="shared" si="8"/>
        <v>DENIS DANIEL DOMINGUEZ CHAVEZ</v>
      </c>
      <c r="K559" s="15"/>
    </row>
    <row r="560" spans="6:11" customFormat="1" x14ac:dyDescent="0.25">
      <c r="F560" s="9">
        <v>6766223</v>
      </c>
      <c r="G560" s="12" t="s">
        <v>76</v>
      </c>
      <c r="H560" s="12" t="s">
        <v>1029</v>
      </c>
      <c r="I560" s="12" t="s">
        <v>1030</v>
      </c>
      <c r="J560" s="12" t="str">
        <f t="shared" si="8"/>
        <v>ROSANA BARRETO CHAVEZ</v>
      </c>
      <c r="K560" s="12" t="s">
        <v>315</v>
      </c>
    </row>
    <row r="561" spans="6:11" customFormat="1" x14ac:dyDescent="0.25">
      <c r="F561" s="9">
        <v>6945447</v>
      </c>
      <c r="G561" s="12" t="s">
        <v>95</v>
      </c>
      <c r="H561" s="12" t="s">
        <v>656</v>
      </c>
      <c r="I561" s="12" t="s">
        <v>657</v>
      </c>
      <c r="J561" s="12" t="str">
        <f t="shared" si="8"/>
        <v>PERLA SANDRA RAMOS LUGO</v>
      </c>
      <c r="K561" s="12" t="s">
        <v>189</v>
      </c>
    </row>
    <row r="562" spans="6:11" customFormat="1" x14ac:dyDescent="0.25">
      <c r="F562" s="10">
        <v>7891191</v>
      </c>
      <c r="G562" s="13" t="s">
        <v>76</v>
      </c>
      <c r="H562" s="13" t="s">
        <v>658</v>
      </c>
      <c r="I562" s="13" t="s">
        <v>296</v>
      </c>
      <c r="J562" s="12" t="str">
        <f t="shared" si="8"/>
        <v>MARIO AQUINO BAREIRO</v>
      </c>
      <c r="K562" s="13" t="s">
        <v>659</v>
      </c>
    </row>
  </sheetData>
  <autoFilter ref="F2:J2">
    <sortState ref="F3:J562">
      <sortCondition ref="F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Formulario 4 Solicitud</vt:lpstr>
      <vt:lpstr>Formulario 6 - Informe </vt:lpstr>
      <vt:lpstr>COMPROMISO</vt:lpstr>
      <vt:lpstr>Rendición Exterior</vt:lpstr>
      <vt:lpstr>DDJJ - Exterior</vt:lpstr>
      <vt:lpstr>DATOS</vt:lpstr>
      <vt:lpstr>'DDJJ - Exterior'!Área_de_impresión</vt:lpstr>
      <vt:lpstr>'Rendición Exterior'!Área_de_impresión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PC-20</dc:creator>
  <cp:lastModifiedBy>PC-20</cp:lastModifiedBy>
  <cp:lastPrinted>2023-03-10T12:46:02Z</cp:lastPrinted>
  <dcterms:created xsi:type="dcterms:W3CDTF">2023-01-25T11:51:53Z</dcterms:created>
  <dcterms:modified xsi:type="dcterms:W3CDTF">2024-03-13T12:41:38Z</dcterms:modified>
</cp:coreProperties>
</file>